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55" yWindow="15" windowWidth="18405" windowHeight="6915" tabRatio="722" activeTab="0"/>
  </bookViews>
  <sheets>
    <sheet name="Table of Contents" sheetId="1" r:id="rId1"/>
    <sheet name="Academics" sheetId="2" r:id="rId2"/>
    <sheet name="St Angelas" sheetId="3" r:id="rId3"/>
    <sheet name="TRBDI" sheetId="4" r:id="rId4"/>
    <sheet name="Student Counsellors" sheetId="5" r:id="rId5"/>
  </sheets>
  <definedNames>
    <definedName name="_xlnm.Print_Area" localSheetId="1">'Academics'!#REF!</definedName>
    <definedName name="_xlnm.Print_Area" localSheetId="0">'Table of Contents'!$B$1:$B$39</definedName>
  </definedNames>
  <calcPr fullCalcOnLoad="1"/>
</workbook>
</file>

<file path=xl/sharedStrings.xml><?xml version="1.0" encoding="utf-8"?>
<sst xmlns="http://schemas.openxmlformats.org/spreadsheetml/2006/main" count="68" uniqueCount="54">
  <si>
    <t>Existing Structure</t>
  </si>
  <si>
    <t>College Teacher</t>
  </si>
  <si>
    <t>Lecturer Scale I</t>
  </si>
  <si>
    <t xml:space="preserve"> </t>
  </si>
  <si>
    <t>Long Service Increments LSI I</t>
  </si>
  <si>
    <t xml:space="preserve">LSI 2 </t>
  </si>
  <si>
    <t>Assistant Lecturer</t>
  </si>
  <si>
    <t xml:space="preserve">Senior Lecturer I </t>
  </si>
  <si>
    <t>(Teaching)</t>
  </si>
  <si>
    <t>Senior Lecturer II</t>
  </si>
  <si>
    <t>Senior Lecturer III</t>
  </si>
  <si>
    <t>part-time hourly rate</t>
  </si>
  <si>
    <t>Lecturer</t>
  </si>
  <si>
    <t>Salary scale for lecturer redeployed to D.L.I.A.D.T.</t>
  </si>
  <si>
    <t>New Entrants Oct 21</t>
  </si>
  <si>
    <t>New Entrants Oct-21</t>
  </si>
  <si>
    <t>New Entrants Feb-22</t>
  </si>
  <si>
    <t xml:space="preserve">Lecturer Scale II </t>
  </si>
  <si>
    <t>(L2 Grade)</t>
  </si>
  <si>
    <t xml:space="preserve">Lecturer Grade </t>
  </si>
  <si>
    <t>(Lecturer Scale)</t>
  </si>
  <si>
    <t>(Structured Lecturer)</t>
  </si>
  <si>
    <t>New Entrants</t>
  </si>
  <si>
    <t>02/02/2022 New Entrants</t>
  </si>
  <si>
    <t xml:space="preserve">02/02/2022 New Entrants </t>
  </si>
  <si>
    <t xml:space="preserve">01/10/2022 New Entrants </t>
  </si>
  <si>
    <t xml:space="preserve">St. Angela's College </t>
  </si>
  <si>
    <t>Principal</t>
  </si>
  <si>
    <t>Senior Lecturer</t>
  </si>
  <si>
    <t>Academic Staff, Lecturers, Ass Lecturers, Senior Lec, Lec Redeployed to D.L.I.A.D.T</t>
  </si>
  <si>
    <t>St Angela's College of Education for Home Economics</t>
  </si>
  <si>
    <t xml:space="preserve">Tipperary Rural and Business Development Institute </t>
  </si>
  <si>
    <t xml:space="preserve">Link to Table of Contents </t>
  </si>
  <si>
    <t>Student Counsellors</t>
  </si>
  <si>
    <t>Former IOT's and DIT Grades -</t>
  </si>
  <si>
    <r>
      <rPr>
        <sz val="14"/>
        <rFont val="Arial"/>
        <family val="2"/>
      </rPr>
      <t>Table of Contents</t>
    </r>
    <r>
      <rPr>
        <sz val="12"/>
        <rFont val="Arial"/>
        <family val="2"/>
      </rPr>
      <t xml:space="preserve"> - </t>
    </r>
    <r>
      <rPr>
        <b/>
        <sz val="14"/>
        <rFont val="Arial"/>
        <family val="2"/>
      </rPr>
      <t>CLICK ON LINKS BELOW</t>
    </r>
  </si>
  <si>
    <t>To: Technological Universities, Institutes of Technology, the National University of Ireland, the Royal Irish Academy, Mary Immaculate College of Education, the National College of Art and Design and St. Angela’s College</t>
  </si>
  <si>
    <t>New Entrants 01 Feb-22</t>
  </si>
  <si>
    <t xml:space="preserve">01/02/2023 New Entrants </t>
  </si>
  <si>
    <t xml:space="preserve">01/02/2023  New Entrants </t>
  </si>
  <si>
    <t>TIPPERARY RURAL AND BUSINESS DEVELOPMENT INSTITUTE</t>
  </si>
  <si>
    <t xml:space="preserve">New Entrants </t>
  </si>
  <si>
    <t>Programme Manager</t>
  </si>
  <si>
    <t>Programme Specialist</t>
  </si>
  <si>
    <t>Former Institutes of Technology</t>
  </si>
  <si>
    <t>Salary Scales for Academic Staff in Former Institutes of Technology</t>
  </si>
  <si>
    <t xml:space="preserve">Student Counsellor </t>
  </si>
  <si>
    <t>Long Service Increment 1</t>
  </si>
  <si>
    <t>Long Service Increment 2</t>
  </si>
  <si>
    <t>Student Counsellor (Senior)</t>
  </si>
  <si>
    <t>Salary scales for Student Counsellors in Former Institutes of Technology</t>
  </si>
  <si>
    <t>in Former Dublin Institute of Technology</t>
  </si>
  <si>
    <t>Salary Scales for Academic Staff in Former Institutes of Technology - New Structure</t>
  </si>
  <si>
    <t xml:space="preserve">Revision of TUI Grades in the Higher Education Sector with effect from1 February 2023 as set out in Building Momentum - A New Public Service Agreement 2021-2023 as Amended .                       CIRCULAR 00x/2023              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</si>
</sst>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#,##0_);\(#,##0\)"/>
    <numFmt numFmtId="167" formatCode="[$€]\ #,##0.00"/>
    <numFmt numFmtId="168" formatCode="[$£-809]#,##0"/>
    <numFmt numFmtId="169" formatCode="&quot;IR£&quot;#,##0_);\(&quot;IR£&quot;#,##0\)"/>
    <numFmt numFmtId="170" formatCode="&quot;IR£&quot;#,##0.00_);\(&quot;IR£&quot;#,##0.00\)"/>
    <numFmt numFmtId="171" formatCode="[$£-809]#,##0.00"/>
    <numFmt numFmtId="172" formatCode="[$€]#,##0"/>
    <numFmt numFmtId="173" formatCode="[$€]#,##0.00"/>
    <numFmt numFmtId="174" formatCode="[$€]\ #,##0"/>
    <numFmt numFmtId="175" formatCode="&quot;IR£&quot;#,##0"/>
    <numFmt numFmtId="176" formatCode="[$€-2]\ #,##0"/>
    <numFmt numFmtId="177" formatCode="[$€-2]\ #,##0.00"/>
    <numFmt numFmtId="178" formatCode="#,##0.00\ [$€-1]"/>
    <numFmt numFmtId="179" formatCode="0.00_)"/>
    <numFmt numFmtId="180" formatCode="0.0%"/>
    <numFmt numFmtId="181" formatCode="&quot;€&quot;#,##0"/>
    <numFmt numFmtId="182" formatCode="&quot;€&quot;#,##0.00"/>
    <numFmt numFmtId="183" formatCode="[$€-2]\ #,##0.0"/>
    <numFmt numFmtId="184" formatCode="0.000%"/>
    <numFmt numFmtId="185" formatCode="0.0000%"/>
    <numFmt numFmtId="186" formatCode="#,##0.00\ [$€-803]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809]dddd\ d\ mmmm\ yyyy"/>
    <numFmt numFmtId="192" formatCode="&quot;€&quot;#,##0.000"/>
    <numFmt numFmtId="193" formatCode="&quot;€&quot;#,##0.0000"/>
    <numFmt numFmtId="194" formatCode="&quot;€&quot;#,##0.0"/>
    <numFmt numFmtId="195" formatCode="[$€-2]\ #,##0.000"/>
    <numFmt numFmtId="196" formatCode="[$€-2]\ #,##0.0000"/>
    <numFmt numFmtId="197" formatCode="&quot;€&quot;#,##0.0;[Red]\-&quot;€&quot;#,##0.0"/>
    <numFmt numFmtId="198" formatCode="&quot;€&quot;#,##0.000;[Red]\-&quot;€&quot;#,##0.000"/>
    <numFmt numFmtId="199" formatCode="&quot;€&quot;#,##0.0000;[Red]\-&quot;€&quot;#,##0.0000"/>
    <numFmt numFmtId="200" formatCode="&quot;€&quot;#,##0.00000;[Red]\-&quot;€&quot;#,##0.00000"/>
    <numFmt numFmtId="201" formatCode="&quot;€&quot;#,##0.000000;[Red]\-&quot;€&quot;#,##0.000000"/>
    <numFmt numFmtId="202" formatCode="&quot;€&quot;#,##0.0000000;[Red]\-&quot;€&quot;#,##0.0000000"/>
    <numFmt numFmtId="203" formatCode="&quot;€&quot;#,##0.00000000;[Red]\-&quot;€&quot;#,##0.00000000"/>
    <numFmt numFmtId="204" formatCode="0.00000"/>
    <numFmt numFmtId="205" formatCode="0.0000"/>
    <numFmt numFmtId="206" formatCode="0.000"/>
    <numFmt numFmtId="207" formatCode="mmm\ yy"/>
    <numFmt numFmtId="208" formatCode="mmm"/>
    <numFmt numFmtId="209" formatCode="[$€-83C]#,##0.00"/>
    <numFmt numFmtId="210" formatCode="[$-1809]dd\ mmmm\ yyyy;@"/>
  </numFmts>
  <fonts count="56">
    <font>
      <sz val="12"/>
      <name val="Arial"/>
      <family val="0"/>
    </font>
    <font>
      <sz val="10"/>
      <name val="Courier New"/>
      <family val="3"/>
    </font>
    <font>
      <sz val="8"/>
      <name val="Arial"/>
      <family val="2"/>
    </font>
    <font>
      <sz val="14"/>
      <name val="Helv"/>
      <family val="0"/>
    </font>
    <font>
      <sz val="12"/>
      <name val="Courier New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Lato"/>
      <family val="2"/>
    </font>
    <font>
      <b/>
      <sz val="12"/>
      <color indexed="9"/>
      <name val="Lato"/>
      <family val="2"/>
    </font>
    <font>
      <b/>
      <u val="single"/>
      <sz val="16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Lato"/>
      <family val="2"/>
    </font>
    <font>
      <b/>
      <sz val="12"/>
      <color theme="0"/>
      <name val="Lato"/>
      <family val="2"/>
    </font>
    <font>
      <b/>
      <u val="single"/>
      <sz val="16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 style="thin"/>
    </border>
    <border>
      <left style="thin">
        <color rgb="FF108000"/>
      </left>
      <right style="thin">
        <color rgb="FF108000"/>
      </right>
      <top style="thin">
        <color rgb="FF108000"/>
      </top>
      <bottom/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>
        <color indexed="63"/>
      </right>
      <top style="thin">
        <color theme="4" tint="-0.4999699890613556"/>
      </top>
      <bottom style="double">
        <color theme="4" tint="-0.4999699890613556"/>
      </bottom>
    </border>
    <border>
      <left>
        <color indexed="63"/>
      </left>
      <right style="thin">
        <color theme="1"/>
      </right>
      <top style="thin">
        <color theme="4" tint="-0.4999699890613556"/>
      </top>
      <bottom style="double">
        <color theme="4" tint="-0.4999699890613556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1" fillId="0" borderId="0">
      <alignment/>
      <protection/>
    </xf>
    <xf numFmtId="167" fontId="4" fillId="0" borderId="0">
      <alignment/>
      <protection/>
    </xf>
    <xf numFmtId="167" fontId="4" fillId="0" borderId="0">
      <alignment/>
      <protection/>
    </xf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4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" fontId="7" fillId="7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6" fontId="8" fillId="0" borderId="0" xfId="0" applyNumberFormat="1" applyFont="1" applyAlignment="1">
      <alignment horizontal="center" vertical="center"/>
    </xf>
    <xf numFmtId="8" fontId="8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0" xfId="0" applyFont="1" applyFill="1" applyAlignment="1" quotePrefix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4" fontId="7" fillId="7" borderId="0" xfId="0" applyNumberFormat="1" applyFont="1" applyFill="1" applyAlignment="1" quotePrefix="1">
      <alignment horizontal="center" vertical="center"/>
    </xf>
    <xf numFmtId="14" fontId="7" fillId="7" borderId="0" xfId="0" applyNumberFormat="1" applyFont="1" applyFill="1" applyAlignment="1">
      <alignment horizontal="center" vertical="center"/>
    </xf>
    <xf numFmtId="181" fontId="8" fillId="0" borderId="0" xfId="44" applyNumberFormat="1" applyFont="1" applyBorder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1" fontId="8" fillId="0" borderId="10" xfId="44" applyNumberFormat="1" applyFont="1" applyBorder="1" applyAlignment="1">
      <alignment horizontal="center" vertical="center"/>
    </xf>
    <xf numFmtId="181" fontId="0" fillId="0" borderId="0" xfId="44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0" fillId="0" borderId="10" xfId="44" applyNumberFormat="1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4" fontId="7" fillId="7" borderId="0" xfId="0" applyNumberFormat="1" applyFont="1" applyFill="1" applyAlignment="1">
      <alignment horizontal="center" vertical="center" wrapText="1"/>
    </xf>
    <xf numFmtId="0" fontId="5" fillId="0" borderId="0" xfId="56" applyAlignment="1" applyProtection="1" quotePrefix="1">
      <alignment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56" applyAlignment="1" applyProtection="1">
      <alignment/>
      <protection/>
    </xf>
    <xf numFmtId="0" fontId="8" fillId="0" borderId="12" xfId="0" applyFont="1" applyBorder="1" applyAlignment="1">
      <alignment horizontal="center" vertical="center"/>
    </xf>
    <xf numFmtId="0" fontId="0" fillId="33" borderId="0" xfId="0" applyFill="1" applyAlignment="1">
      <alignment/>
    </xf>
    <xf numFmtId="182" fontId="8" fillId="0" borderId="0" xfId="44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50" fillId="7" borderId="13" xfId="20" applyFont="1" applyBorder="1" applyAlignment="1">
      <alignment horizontal="justify" vertical="center"/>
    </xf>
    <xf numFmtId="0" fontId="7" fillId="7" borderId="14" xfId="0" applyFont="1" applyFill="1" applyBorder="1" applyAlignment="1">
      <alignment horizontal="center" vertical="center"/>
    </xf>
    <xf numFmtId="14" fontId="9" fillId="7" borderId="14" xfId="44" applyNumberFormat="1" applyFont="1" applyFill="1" applyBorder="1" applyAlignment="1">
      <alignment horizontal="center" vertical="center"/>
    </xf>
    <xf numFmtId="181" fontId="9" fillId="7" borderId="14" xfId="0" applyNumberFormat="1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14" fontId="9" fillId="7" borderId="14" xfId="0" applyNumberFormat="1" applyFont="1" applyFill="1" applyBorder="1" applyAlignment="1">
      <alignment horizontal="center" vertical="center" wrapText="1"/>
    </xf>
    <xf numFmtId="14" fontId="9" fillId="7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4" fontId="7" fillId="7" borderId="14" xfId="0" applyNumberFormat="1" applyFont="1" applyFill="1" applyBorder="1" applyAlignment="1">
      <alignment horizontal="center" vertical="center"/>
    </xf>
    <xf numFmtId="14" fontId="7" fillId="7" borderId="14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4" fontId="52" fillId="35" borderId="15" xfId="0" applyNumberFormat="1" applyFont="1" applyFill="1" applyBorder="1" applyAlignment="1">
      <alignment horizontal="center" vertical="center" wrapText="1"/>
    </xf>
    <xf numFmtId="14" fontId="53" fillId="35" borderId="15" xfId="0" applyNumberFormat="1" applyFont="1" applyFill="1" applyBorder="1" applyAlignment="1">
      <alignment horizontal="center" vertical="center"/>
    </xf>
    <xf numFmtId="14" fontId="54" fillId="35" borderId="16" xfId="0" applyNumberFormat="1" applyFont="1" applyFill="1" applyBorder="1" applyAlignment="1">
      <alignment horizontal="center" vertical="center"/>
    </xf>
    <xf numFmtId="14" fontId="54" fillId="36" borderId="0" xfId="0" applyNumberFormat="1" applyFont="1" applyFill="1" applyAlignment="1">
      <alignment horizontal="center" vertical="center"/>
    </xf>
    <xf numFmtId="14" fontId="54" fillId="35" borderId="15" xfId="0" applyNumberFormat="1" applyFont="1" applyFill="1" applyBorder="1" applyAlignment="1">
      <alignment horizontal="center" vertical="center" wrapText="1"/>
    </xf>
    <xf numFmtId="14" fontId="54" fillId="36" borderId="0" xfId="54" applyNumberFormat="1" applyFont="1" applyFill="1" applyBorder="1" applyAlignment="1">
      <alignment horizontal="center" vertical="center"/>
    </xf>
    <xf numFmtId="14" fontId="54" fillId="36" borderId="0" xfId="54" applyNumberFormat="1" applyFont="1" applyFill="1" applyBorder="1" applyAlignment="1">
      <alignment horizontal="center" vertical="center" wrapText="1"/>
    </xf>
    <xf numFmtId="14" fontId="52" fillId="36" borderId="0" xfId="0" applyNumberFormat="1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44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181" fontId="10" fillId="0" borderId="0" xfId="0" applyNumberFormat="1" applyFont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0" fontId="7" fillId="7" borderId="0" xfId="0" applyFont="1" applyFill="1" applyAlignment="1" applyProtection="1">
      <alignment horizontal="center" vertical="center" wrapText="1"/>
      <protection/>
    </xf>
    <xf numFmtId="181" fontId="13" fillId="0" borderId="0" xfId="0" applyNumberFormat="1" applyFont="1" applyBorder="1" applyAlignment="1">
      <alignment horizontal="center" vertical="center"/>
    </xf>
    <xf numFmtId="14" fontId="52" fillId="36" borderId="11" xfId="0" applyNumberFormat="1" applyFont="1" applyFill="1" applyBorder="1" applyAlignment="1">
      <alignment horizontal="center" vertical="center"/>
    </xf>
    <xf numFmtId="181" fontId="13" fillId="0" borderId="11" xfId="0" applyNumberFormat="1" applyFont="1" applyBorder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14" fontId="7" fillId="7" borderId="0" xfId="0" applyNumberFormat="1" applyFont="1" applyFill="1" applyAlignment="1">
      <alignment horizontal="center" vertical="center"/>
    </xf>
    <xf numFmtId="0" fontId="7" fillId="7" borderId="0" xfId="0" applyFont="1" applyFill="1" applyAlignment="1" quotePrefix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1" fontId="10" fillId="0" borderId="17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/>
    </xf>
    <xf numFmtId="0" fontId="55" fillId="33" borderId="18" xfId="56" applyFont="1" applyFill="1" applyBorder="1" applyAlignment="1" applyProtection="1" quotePrefix="1">
      <alignment horizontal="center" vertical="center"/>
      <protection/>
    </xf>
    <xf numFmtId="0" fontId="55" fillId="33" borderId="19" xfId="56" applyFont="1" applyFill="1" applyBorder="1" applyAlignment="1" applyProtection="1" quotePrefix="1">
      <alignment horizontal="center" vertical="center"/>
      <protection/>
    </xf>
    <xf numFmtId="0" fontId="55" fillId="33" borderId="20" xfId="56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6" fontId="8" fillId="0" borderId="0" xfId="0" applyNumberFormat="1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181" fontId="8" fillId="0" borderId="10" xfId="44" applyNumberFormat="1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1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- Style1" xfId="47"/>
    <cellStyle name="EURO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lace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1</xdr:col>
      <xdr:colOff>5410200</xdr:colOff>
      <xdr:row>7</xdr:row>
      <xdr:rowOff>76200</xdr:rowOff>
    </xdr:to>
    <xdr:pic>
      <xdr:nvPicPr>
        <xdr:cNvPr id="1" name="Picture 3" descr="https://dfheris.cloud.gov.ie/KnowledgeBase/Communication/Shared%20Documents/DFHERIS%20graphics%20and%20templates/DFHERIS%20logos/Further_Education_Research_Innovation_Science_Standar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5238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C68"/>
  <sheetViews>
    <sheetView tabSelected="1" zoomScale="110" zoomScaleNormal="110" zoomScalePageLayoutView="0" workbookViewId="0" topLeftCell="B1">
      <selection activeCell="D26" sqref="D26"/>
    </sheetView>
  </sheetViews>
  <sheetFormatPr defaultColWidth="8.88671875" defaultRowHeight="15"/>
  <cols>
    <col min="1" max="1" width="0" style="0" hidden="1" customWidth="1"/>
    <col min="2" max="2" width="75.4453125" style="0" customWidth="1"/>
    <col min="3" max="14" width="8.4453125" style="0" customWidth="1"/>
  </cols>
  <sheetData>
    <row r="1" spans="1:29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ht="15.75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ht="45.75" thickBot="1">
      <c r="A9" s="40"/>
      <c r="B9" s="48" t="s">
        <v>36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ht="47.25">
      <c r="A10" s="40"/>
      <c r="B10" s="43" t="s">
        <v>53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ht="18">
      <c r="A11" s="40"/>
      <c r="B11" s="36" t="s">
        <v>35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ht="15.75">
      <c r="A12" s="40"/>
      <c r="B12" s="37" t="s">
        <v>34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ht="15">
      <c r="A13" s="40"/>
      <c r="B13" s="38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ht="15">
      <c r="A14" s="40"/>
      <c r="B14" s="35" t="s">
        <v>30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ht="15">
      <c r="A15" s="40"/>
      <c r="B15" s="38" t="s">
        <v>31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ht="15">
      <c r="A16" s="40"/>
      <c r="B16" s="35" t="s">
        <v>33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ht="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ht="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ht="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9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ht="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ht="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ht="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</row>
    <row r="33" spans="1:29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</row>
    <row r="34" spans="1:29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</row>
    <row r="35" spans="1:29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  <row r="63" spans="1:29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</row>
    <row r="64" spans="1:29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</row>
    <row r="65" spans="1:29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</row>
    <row r="66" spans="1:29" ht="15">
      <c r="A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</row>
    <row r="67" spans="1:29" ht="15">
      <c r="A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</row>
    <row r="68" spans="3:29" ht="1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</row>
  </sheetData>
  <sheetProtection/>
  <hyperlinks>
    <hyperlink ref="B13" location="Academics!A1" display="Academic Staff, Lecturers, Ass Lecturers, Senior Lec, Lec Redeployed to D.L.I.A.D.T"/>
    <hyperlink ref="B16" location="'Student Counsellors'!A1" display="Student Counsellors"/>
    <hyperlink ref="B14" location="'St Angelas'!A1" display="St Angela's College of Education for Home Economics"/>
    <hyperlink ref="B15" location="TRBDI!A1" display="Tipperary Rural and Business Development Institute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120"/>
  <sheetViews>
    <sheetView zoomScale="90" zoomScaleNormal="90" zoomScalePageLayoutView="0" workbookViewId="0" topLeftCell="A1">
      <pane ySplit="1" topLeftCell="A73" activePane="bottomLeft" state="frozen"/>
      <selection pane="topLeft" activeCell="A1" sqref="A1"/>
      <selection pane="bottomLeft" activeCell="A1" sqref="A1"/>
    </sheetView>
  </sheetViews>
  <sheetFormatPr defaultColWidth="53.99609375" defaultRowHeight="15"/>
  <cols>
    <col min="1" max="1" width="45.10546875" style="1" customWidth="1"/>
    <col min="2" max="2" width="33.6640625" style="1" hidden="1" customWidth="1"/>
    <col min="3" max="3" width="27.4453125" style="1" hidden="1" customWidth="1"/>
    <col min="4" max="4" width="33.3359375" style="1" hidden="1" customWidth="1"/>
    <col min="5" max="5" width="21.3359375" style="1" hidden="1" customWidth="1"/>
    <col min="6" max="6" width="22.5546875" style="1" customWidth="1"/>
    <col min="7" max="7" width="34.21484375" style="1" customWidth="1"/>
    <col min="8" max="8" width="33.10546875" style="1" customWidth="1"/>
    <col min="9" max="9" width="21.6640625" style="1" bestFit="1" customWidth="1"/>
    <col min="10" max="16384" width="53.99609375" style="1" customWidth="1"/>
  </cols>
  <sheetData>
    <row r="1" spans="1:9" s="6" customFormat="1" ht="31.5">
      <c r="A1" s="91" t="s">
        <v>45</v>
      </c>
      <c r="B1" s="4">
        <v>44470</v>
      </c>
      <c r="C1" s="4" t="s">
        <v>22</v>
      </c>
      <c r="D1" s="22">
        <v>44594</v>
      </c>
      <c r="E1" s="20" t="s">
        <v>23</v>
      </c>
      <c r="F1" s="23">
        <v>44835</v>
      </c>
      <c r="G1" s="23" t="s">
        <v>25</v>
      </c>
      <c r="H1" s="23">
        <v>44958</v>
      </c>
      <c r="I1" s="23" t="s">
        <v>38</v>
      </c>
    </row>
    <row r="2" spans="1:8" ht="15.75">
      <c r="A2" s="10" t="s">
        <v>0</v>
      </c>
      <c r="H2" s="59"/>
    </row>
    <row r="3" spans="1:9" s="45" customFormat="1" ht="15.75">
      <c r="A3" s="57" t="s">
        <v>1</v>
      </c>
      <c r="B3" s="44">
        <v>40748.45209018288</v>
      </c>
      <c r="C3" s="44"/>
      <c r="D3" s="44">
        <f aca="true" t="shared" si="0" ref="D3:D42">B3*1.03</f>
        <v>41970.90565288837</v>
      </c>
      <c r="E3" s="44"/>
      <c r="F3" s="27">
        <f aca="true" t="shared" si="1" ref="F3:F42">IF(D3*0.01&lt;500,D3+500,D3*1.01)</f>
        <v>42470.90565288837</v>
      </c>
      <c r="H3" s="21">
        <f>F3*1.01</f>
        <v>42895.61470941725</v>
      </c>
      <c r="I3" s="44"/>
    </row>
    <row r="4" spans="1:9" ht="15.75">
      <c r="A4" s="9"/>
      <c r="B4" s="2">
        <v>42484.76424535251</v>
      </c>
      <c r="C4" s="2"/>
      <c r="D4" s="21">
        <f t="shared" si="0"/>
        <v>43759.30717271309</v>
      </c>
      <c r="E4" s="21"/>
      <c r="F4" s="24">
        <f t="shared" si="1"/>
        <v>44259.30717271309</v>
      </c>
      <c r="H4" s="21">
        <f aca="true" t="shared" si="2" ref="H4:I66">F4*1.01</f>
        <v>44701.90024444022</v>
      </c>
      <c r="I4" s="2"/>
    </row>
    <row r="5" spans="2:9" ht="15.75">
      <c r="B5" s="2">
        <v>44228.91086033113</v>
      </c>
      <c r="C5" s="2"/>
      <c r="D5" s="21">
        <f t="shared" si="0"/>
        <v>45555.77818614107</v>
      </c>
      <c r="E5" s="21"/>
      <c r="F5" s="24">
        <f t="shared" si="1"/>
        <v>46055.77818614107</v>
      </c>
      <c r="H5" s="21">
        <f t="shared" si="2"/>
        <v>46516.33596800248</v>
      </c>
      <c r="I5" s="2"/>
    </row>
    <row r="6" spans="2:9" ht="15.75">
      <c r="B6" s="2">
        <v>45962.28509307238</v>
      </c>
      <c r="C6" s="2"/>
      <c r="D6" s="21">
        <f t="shared" si="0"/>
        <v>47341.15364586455</v>
      </c>
      <c r="E6" s="21"/>
      <c r="F6" s="24">
        <f t="shared" si="1"/>
        <v>47841.15364586455</v>
      </c>
      <c r="H6" s="21">
        <f t="shared" si="2"/>
        <v>48319.5651823232</v>
      </c>
      <c r="I6" s="2"/>
    </row>
    <row r="7" spans="2:9" ht="15.75">
      <c r="B7" s="2">
        <v>47721.12132019288</v>
      </c>
      <c r="C7" s="2"/>
      <c r="D7" s="21">
        <f t="shared" si="0"/>
        <v>49152.754959798665</v>
      </c>
      <c r="E7" s="21"/>
      <c r="F7" s="24">
        <f t="shared" si="1"/>
        <v>49652.754959798665</v>
      </c>
      <c r="H7" s="21">
        <f t="shared" si="2"/>
        <v>50149.28250939665</v>
      </c>
      <c r="I7" s="2"/>
    </row>
    <row r="8" spans="2:9" ht="15.75">
      <c r="B8" s="2">
        <v>49456.45416788638</v>
      </c>
      <c r="C8" s="2"/>
      <c r="D8" s="21">
        <f t="shared" si="0"/>
        <v>50940.14779292297</v>
      </c>
      <c r="E8" s="21"/>
      <c r="F8" s="24">
        <f t="shared" si="1"/>
        <v>51449.54927085221</v>
      </c>
      <c r="H8" s="21">
        <f t="shared" si="2"/>
        <v>51964.04476356073</v>
      </c>
      <c r="I8" s="2"/>
    </row>
    <row r="9" spans="2:9" ht="15.75">
      <c r="B9" s="2">
        <v>51199.69398628657</v>
      </c>
      <c r="C9" s="2"/>
      <c r="D9" s="21">
        <f t="shared" si="0"/>
        <v>52735.68480587517</v>
      </c>
      <c r="E9" s="21"/>
      <c r="F9" s="24">
        <f t="shared" si="1"/>
        <v>53263.04165393392</v>
      </c>
      <c r="H9" s="21">
        <f t="shared" si="2"/>
        <v>53795.67207047326</v>
      </c>
      <c r="I9" s="2"/>
    </row>
    <row r="10" spans="2:9" ht="15.75">
      <c r="B10" s="2">
        <v>52964.249369067635</v>
      </c>
      <c r="C10" s="2"/>
      <c r="D10" s="21">
        <f t="shared" si="0"/>
        <v>54553.176850139665</v>
      </c>
      <c r="E10" s="21"/>
      <c r="F10" s="24">
        <f t="shared" si="1"/>
        <v>55098.70861864106</v>
      </c>
      <c r="H10" s="21">
        <f t="shared" si="2"/>
        <v>55649.69570482747</v>
      </c>
      <c r="I10" s="2"/>
    </row>
    <row r="11" spans="2:9" ht="15.75">
      <c r="B11" s="2">
        <v>55206.540317926774</v>
      </c>
      <c r="C11" s="2"/>
      <c r="D11" s="21">
        <f t="shared" si="0"/>
        <v>56862.73652746458</v>
      </c>
      <c r="E11" s="21"/>
      <c r="F11" s="24">
        <f t="shared" si="1"/>
        <v>57431.363892739224</v>
      </c>
      <c r="H11" s="21">
        <f t="shared" si="2"/>
        <v>58005.67753166662</v>
      </c>
      <c r="I11" s="2"/>
    </row>
    <row r="12" spans="2:9" ht="15.75">
      <c r="B12" s="2">
        <v>57007.69242109062</v>
      </c>
      <c r="C12" s="2"/>
      <c r="D12" s="21">
        <f t="shared" si="0"/>
        <v>58717.92319372334</v>
      </c>
      <c r="E12" s="21"/>
      <c r="F12" s="24">
        <f t="shared" si="1"/>
        <v>59305.102425660574</v>
      </c>
      <c r="H12" s="21">
        <f t="shared" si="2"/>
        <v>59898.15344991718</v>
      </c>
      <c r="I12" s="2"/>
    </row>
    <row r="13" spans="2:9" ht="15.75">
      <c r="B13" s="2">
        <v>58811.81182590714</v>
      </c>
      <c r="C13" s="2"/>
      <c r="D13" s="21">
        <f t="shared" si="0"/>
        <v>60576.166180684355</v>
      </c>
      <c r="E13" s="21"/>
      <c r="F13" s="24">
        <f t="shared" si="1"/>
        <v>61181.9278424912</v>
      </c>
      <c r="H13" s="21">
        <f t="shared" si="2"/>
        <v>61793.74712091611</v>
      </c>
      <c r="I13" s="2"/>
    </row>
    <row r="14" spans="2:9" ht="15.75">
      <c r="B14" s="2">
        <v>61173.78394142352</v>
      </c>
      <c r="C14" s="2"/>
      <c r="D14" s="21">
        <f t="shared" si="0"/>
        <v>63008.99745966623</v>
      </c>
      <c r="E14" s="21"/>
      <c r="F14" s="24">
        <f t="shared" si="1"/>
        <v>63639.08743426289</v>
      </c>
      <c r="H14" s="21">
        <f t="shared" si="2"/>
        <v>64275.47830860552</v>
      </c>
      <c r="I14" s="2"/>
    </row>
    <row r="15" spans="2:9" ht="15.75">
      <c r="B15" s="2">
        <v>63536.74515749077</v>
      </c>
      <c r="C15" s="2"/>
      <c r="D15" s="21">
        <f t="shared" si="0"/>
        <v>65442.84751221549</v>
      </c>
      <c r="E15" s="21"/>
      <c r="F15" s="24">
        <f t="shared" si="1"/>
        <v>66097.27598733765</v>
      </c>
      <c r="H15" s="21">
        <f t="shared" si="2"/>
        <v>66758.24874721102</v>
      </c>
      <c r="I15" s="2"/>
    </row>
    <row r="16" spans="2:9" ht="15.75">
      <c r="B16" s="2">
        <v>65395.26509260603</v>
      </c>
      <c r="C16" s="2"/>
      <c r="D16" s="21">
        <f t="shared" si="0"/>
        <v>67357.12304538421</v>
      </c>
      <c r="E16" s="21"/>
      <c r="F16" s="24">
        <f t="shared" si="1"/>
        <v>68030.69427583806</v>
      </c>
      <c r="H16" s="21">
        <f t="shared" si="2"/>
        <v>68711.00121859644</v>
      </c>
      <c r="I16" s="2"/>
    </row>
    <row r="17" spans="2:9" ht="15.75">
      <c r="B17" s="2">
        <v>69560.36751238802</v>
      </c>
      <c r="C17" s="2"/>
      <c r="D17" s="21">
        <f t="shared" si="0"/>
        <v>71647.17853775967</v>
      </c>
      <c r="E17" s="21"/>
      <c r="F17" s="24">
        <f t="shared" si="1"/>
        <v>72363.65032313726</v>
      </c>
      <c r="H17" s="21">
        <f t="shared" si="2"/>
        <v>73087.28682636864</v>
      </c>
      <c r="I17" s="2"/>
    </row>
    <row r="18" spans="2:9" ht="15.75">
      <c r="B18" s="2">
        <v>70399.36537156545</v>
      </c>
      <c r="C18" s="2"/>
      <c r="D18" s="21">
        <f t="shared" si="0"/>
        <v>72511.34633271242</v>
      </c>
      <c r="E18" s="21"/>
      <c r="F18" s="24">
        <f t="shared" si="1"/>
        <v>73236.45979603955</v>
      </c>
      <c r="H18" s="60">
        <f t="shared" si="2"/>
        <v>73968.82439399994</v>
      </c>
      <c r="I18" s="2"/>
    </row>
    <row r="19" spans="1:9" s="45" customFormat="1" ht="15.75">
      <c r="A19" s="57" t="s">
        <v>2</v>
      </c>
      <c r="B19" s="44">
        <v>51988.99622589379</v>
      </c>
      <c r="C19" s="44"/>
      <c r="D19" s="44">
        <f t="shared" si="0"/>
        <v>53548.6661126706</v>
      </c>
      <c r="E19" s="44"/>
      <c r="F19" s="27">
        <f t="shared" si="1"/>
        <v>54084.15277379731</v>
      </c>
      <c r="H19" s="21">
        <f t="shared" si="2"/>
        <v>54624.994301535284</v>
      </c>
      <c r="I19" s="44"/>
    </row>
    <row r="20" spans="1:9" ht="15.75">
      <c r="A20" s="9"/>
      <c r="B20" s="2">
        <v>54461.74760310942</v>
      </c>
      <c r="C20" s="2"/>
      <c r="D20" s="21">
        <f t="shared" si="0"/>
        <v>56095.6000312027</v>
      </c>
      <c r="E20" s="21"/>
      <c r="F20" s="24">
        <f t="shared" si="1"/>
        <v>56656.55603151473</v>
      </c>
      <c r="H20" s="21">
        <f t="shared" si="2"/>
        <v>57223.12159182988</v>
      </c>
      <c r="I20" s="2"/>
    </row>
    <row r="21" spans="2:9" ht="15.75">
      <c r="B21" s="2">
        <v>56484.4582296718</v>
      </c>
      <c r="C21" s="2"/>
      <c r="D21" s="21">
        <f t="shared" si="0"/>
        <v>58178.991976561956</v>
      </c>
      <c r="E21" s="21"/>
      <c r="F21" s="24">
        <f t="shared" si="1"/>
        <v>58760.78189632758</v>
      </c>
      <c r="H21" s="21">
        <f t="shared" si="2"/>
        <v>59348.389715290854</v>
      </c>
      <c r="I21" s="2"/>
    </row>
    <row r="22" spans="2:9" ht="15.75">
      <c r="B22" s="2">
        <v>58534.863671659</v>
      </c>
      <c r="C22" s="2"/>
      <c r="D22" s="21">
        <f t="shared" si="0"/>
        <v>60290.909581808766</v>
      </c>
      <c r="E22" s="21"/>
      <c r="F22" s="24">
        <f t="shared" si="1"/>
        <v>60893.818677626856</v>
      </c>
      <c r="H22" s="21">
        <f t="shared" si="2"/>
        <v>61502.75686440313</v>
      </c>
      <c r="I22" s="2"/>
    </row>
    <row r="23" spans="2:9" ht="15.75">
      <c r="B23" s="2">
        <v>61103.557802310585</v>
      </c>
      <c r="C23" s="2"/>
      <c r="D23" s="21">
        <f t="shared" si="0"/>
        <v>62936.6645363799</v>
      </c>
      <c r="E23" s="21"/>
      <c r="F23" s="24">
        <f t="shared" si="1"/>
        <v>63566.0311817437</v>
      </c>
      <c r="H23" s="21">
        <f t="shared" si="2"/>
        <v>64201.69149356114</v>
      </c>
      <c r="I23" s="2"/>
    </row>
    <row r="24" spans="2:9" ht="15.75">
      <c r="B24" s="2">
        <v>68823.48760197777</v>
      </c>
      <c r="C24" s="2"/>
      <c r="D24" s="21">
        <f t="shared" si="0"/>
        <v>70888.19223003711</v>
      </c>
      <c r="E24" s="21"/>
      <c r="F24" s="24">
        <f t="shared" si="1"/>
        <v>71597.07415233747</v>
      </c>
      <c r="H24" s="21">
        <f t="shared" si="2"/>
        <v>72313.04489386085</v>
      </c>
      <c r="I24" s="2"/>
    </row>
    <row r="25" spans="2:9" ht="15.75">
      <c r="B25" s="2">
        <v>70003.40436184309</v>
      </c>
      <c r="C25" s="2"/>
      <c r="D25" s="21">
        <f t="shared" si="0"/>
        <v>72103.50649269838</v>
      </c>
      <c r="E25" s="21"/>
      <c r="F25" s="24">
        <f t="shared" si="1"/>
        <v>72824.54155762536</v>
      </c>
      <c r="H25" s="21">
        <f t="shared" si="2"/>
        <v>73552.78697320161</v>
      </c>
      <c r="I25" s="2"/>
    </row>
    <row r="26" spans="2:9" ht="15.75">
      <c r="B26" s="2">
        <v>72240</v>
      </c>
      <c r="C26" s="2"/>
      <c r="D26" s="21">
        <f t="shared" si="0"/>
        <v>74407.2</v>
      </c>
      <c r="E26" s="21"/>
      <c r="F26" s="24">
        <f t="shared" si="1"/>
        <v>75151.272</v>
      </c>
      <c r="H26" s="21">
        <f t="shared" si="2"/>
        <v>75902.78472</v>
      </c>
      <c r="I26" s="2"/>
    </row>
    <row r="27" spans="2:9" ht="15.75">
      <c r="B27" s="2">
        <v>74514</v>
      </c>
      <c r="C27" s="2"/>
      <c r="D27" s="21">
        <f t="shared" si="0"/>
        <v>76749.42</v>
      </c>
      <c r="E27" s="21"/>
      <c r="F27" s="24">
        <f t="shared" si="1"/>
        <v>77516.9142</v>
      </c>
      <c r="H27" s="21">
        <f t="shared" si="2"/>
        <v>78292.083342</v>
      </c>
      <c r="I27" s="2"/>
    </row>
    <row r="28" spans="2:9" ht="15.75">
      <c r="B28" s="2">
        <v>76792</v>
      </c>
      <c r="C28" s="2"/>
      <c r="D28" s="21">
        <f t="shared" si="0"/>
        <v>79095.76000000001</v>
      </c>
      <c r="E28" s="21"/>
      <c r="F28" s="24">
        <f t="shared" si="1"/>
        <v>79886.7176</v>
      </c>
      <c r="H28" s="21">
        <f t="shared" si="2"/>
        <v>80685.584776</v>
      </c>
      <c r="I28" s="2"/>
    </row>
    <row r="29" spans="2:9" ht="15.75">
      <c r="B29" s="2">
        <v>79077</v>
      </c>
      <c r="C29" s="2"/>
      <c r="D29" s="21">
        <f t="shared" si="0"/>
        <v>81449.31</v>
      </c>
      <c r="E29" s="21"/>
      <c r="F29" s="24">
        <f t="shared" si="1"/>
        <v>82263.8031</v>
      </c>
      <c r="H29" s="60">
        <f t="shared" si="2"/>
        <v>83086.441131</v>
      </c>
      <c r="I29" s="2"/>
    </row>
    <row r="30" spans="1:9" s="45" customFormat="1" ht="15.75">
      <c r="A30" s="57" t="s">
        <v>17</v>
      </c>
      <c r="B30" s="44">
        <v>58391.4440917805</v>
      </c>
      <c r="C30" s="44"/>
      <c r="D30" s="44">
        <f t="shared" si="0"/>
        <v>60143.18741453391</v>
      </c>
      <c r="E30" s="44"/>
      <c r="F30" s="27">
        <f t="shared" si="1"/>
        <v>60744.61928867925</v>
      </c>
      <c r="H30" s="21">
        <f t="shared" si="2"/>
        <v>61352.06548156604</v>
      </c>
      <c r="I30" s="44"/>
    </row>
    <row r="31" spans="1:9" ht="15.75">
      <c r="A31" s="1" t="s">
        <v>18</v>
      </c>
      <c r="B31" s="2">
        <v>61079.819389089316</v>
      </c>
      <c r="C31" s="2"/>
      <c r="D31" s="21">
        <f t="shared" si="0"/>
        <v>62912.213970762</v>
      </c>
      <c r="E31" s="21"/>
      <c r="F31" s="24">
        <f t="shared" si="1"/>
        <v>63541.33611046962</v>
      </c>
      <c r="H31" s="21">
        <f t="shared" si="2"/>
        <v>64176.74947157432</v>
      </c>
      <c r="I31" s="2"/>
    </row>
    <row r="32" spans="1:9" ht="15.75">
      <c r="A32" s="9"/>
      <c r="B32" s="2">
        <v>70454.96886199366</v>
      </c>
      <c r="C32" s="2"/>
      <c r="D32" s="21">
        <f t="shared" si="0"/>
        <v>72568.61792785347</v>
      </c>
      <c r="E32" s="21"/>
      <c r="F32" s="24">
        <f t="shared" si="1"/>
        <v>73294.304107132</v>
      </c>
      <c r="H32" s="21">
        <f t="shared" si="2"/>
        <v>74027.24714820333</v>
      </c>
      <c r="I32" s="2"/>
    </row>
    <row r="33" spans="2:9" ht="15.75">
      <c r="B33" s="2">
        <v>72909</v>
      </c>
      <c r="C33" s="2"/>
      <c r="D33" s="21">
        <f t="shared" si="0"/>
        <v>75096.27</v>
      </c>
      <c r="E33" s="21"/>
      <c r="F33" s="24">
        <f t="shared" si="1"/>
        <v>75847.23270000001</v>
      </c>
      <c r="H33" s="21">
        <f t="shared" si="2"/>
        <v>76605.705027</v>
      </c>
      <c r="I33" s="2"/>
    </row>
    <row r="34" spans="2:9" ht="15.75">
      <c r="B34" s="2">
        <v>75390</v>
      </c>
      <c r="C34" s="2"/>
      <c r="D34" s="21">
        <f t="shared" si="0"/>
        <v>77651.7</v>
      </c>
      <c r="E34" s="21"/>
      <c r="F34" s="24">
        <f t="shared" si="1"/>
        <v>78428.217</v>
      </c>
      <c r="H34" s="21">
        <f t="shared" si="2"/>
        <v>79212.49917000001</v>
      </c>
      <c r="I34" s="2"/>
    </row>
    <row r="35" spans="2:9" ht="15.75">
      <c r="B35" s="2">
        <v>77882</v>
      </c>
      <c r="C35" s="2"/>
      <c r="D35" s="21">
        <f t="shared" si="0"/>
        <v>80218.46</v>
      </c>
      <c r="E35" s="21"/>
      <c r="F35" s="24">
        <f t="shared" si="1"/>
        <v>81020.64460000001</v>
      </c>
      <c r="H35" s="21">
        <f t="shared" si="2"/>
        <v>81830.85104600001</v>
      </c>
      <c r="I35" s="2"/>
    </row>
    <row r="36" spans="2:9" ht="15.75">
      <c r="B36" s="2">
        <v>80387</v>
      </c>
      <c r="C36" s="2"/>
      <c r="D36" s="21">
        <f t="shared" si="0"/>
        <v>82798.61</v>
      </c>
      <c r="E36" s="21"/>
      <c r="F36" s="24">
        <f t="shared" si="1"/>
        <v>83626.5961</v>
      </c>
      <c r="H36" s="21">
        <f t="shared" si="2"/>
        <v>84462.86206099999</v>
      </c>
      <c r="I36" s="2"/>
    </row>
    <row r="37" spans="2:9" ht="15.75">
      <c r="B37" s="2">
        <v>82873</v>
      </c>
      <c r="C37" s="2"/>
      <c r="D37" s="21">
        <f t="shared" si="0"/>
        <v>85359.19</v>
      </c>
      <c r="E37" s="21"/>
      <c r="F37" s="24">
        <f t="shared" si="1"/>
        <v>86212.7819</v>
      </c>
      <c r="H37" s="21">
        <f t="shared" si="2"/>
        <v>87074.909719</v>
      </c>
      <c r="I37" s="2"/>
    </row>
    <row r="38" spans="2:9" ht="15.75">
      <c r="B38" s="2">
        <v>85358</v>
      </c>
      <c r="C38" s="2"/>
      <c r="D38" s="21">
        <f t="shared" si="0"/>
        <v>87918.74</v>
      </c>
      <c r="E38" s="21"/>
      <c r="F38" s="24">
        <f t="shared" si="1"/>
        <v>88797.9274</v>
      </c>
      <c r="H38" s="21">
        <f t="shared" si="2"/>
        <v>89685.906674</v>
      </c>
      <c r="I38" s="2"/>
    </row>
    <row r="39" spans="2:9" ht="15.75">
      <c r="B39" s="2">
        <v>87855</v>
      </c>
      <c r="C39" s="2"/>
      <c r="D39" s="21">
        <f t="shared" si="0"/>
        <v>90490.65000000001</v>
      </c>
      <c r="E39" s="21"/>
      <c r="F39" s="24">
        <f t="shared" si="1"/>
        <v>91395.5565</v>
      </c>
      <c r="H39" s="21">
        <f t="shared" si="2"/>
        <v>92309.512065</v>
      </c>
      <c r="I39" s="2"/>
    </row>
    <row r="40" spans="2:9" ht="15.75">
      <c r="B40" s="2">
        <v>90346</v>
      </c>
      <c r="C40" s="2"/>
      <c r="D40" s="21">
        <f t="shared" si="0"/>
        <v>93056.38</v>
      </c>
      <c r="E40" s="21"/>
      <c r="F40" s="24">
        <f t="shared" si="1"/>
        <v>93986.94380000001</v>
      </c>
      <c r="H40" s="21">
        <f t="shared" si="2"/>
        <v>94926.813238</v>
      </c>
      <c r="I40" s="2"/>
    </row>
    <row r="41" spans="1:9" ht="15.75">
      <c r="A41" s="10" t="s">
        <v>4</v>
      </c>
      <c r="B41" s="2">
        <v>92750</v>
      </c>
      <c r="C41" s="2"/>
      <c r="D41" s="21">
        <f t="shared" si="0"/>
        <v>95532.5</v>
      </c>
      <c r="E41" s="21"/>
      <c r="F41" s="24">
        <f t="shared" si="1"/>
        <v>96487.825</v>
      </c>
      <c r="H41" s="21">
        <f t="shared" si="2"/>
        <v>97452.70324999999</v>
      </c>
      <c r="I41" s="2"/>
    </row>
    <row r="42" spans="1:9" ht="15.75">
      <c r="A42" s="10" t="s">
        <v>5</v>
      </c>
      <c r="B42" s="2">
        <v>95154</v>
      </c>
      <c r="C42" s="2"/>
      <c r="D42" s="21">
        <f t="shared" si="0"/>
        <v>98008.62</v>
      </c>
      <c r="E42" s="21"/>
      <c r="F42" s="24">
        <f t="shared" si="1"/>
        <v>98988.7062</v>
      </c>
      <c r="H42" s="21">
        <f t="shared" si="2"/>
        <v>99978.593262</v>
      </c>
      <c r="I42" s="2"/>
    </row>
    <row r="43" spans="1:9" s="110" customFormat="1" ht="31.5">
      <c r="A43" s="109" t="s">
        <v>52</v>
      </c>
      <c r="D43" s="111"/>
      <c r="E43" s="111"/>
      <c r="F43" s="112"/>
      <c r="H43" s="111"/>
      <c r="I43" s="111"/>
    </row>
    <row r="44" spans="1:9" s="11" customFormat="1" ht="15.75">
      <c r="A44" s="107" t="s">
        <v>6</v>
      </c>
      <c r="B44" s="21">
        <v>43605</v>
      </c>
      <c r="C44" s="108">
        <v>39400</v>
      </c>
      <c r="D44" s="21">
        <f aca="true" t="shared" si="3" ref="D44:E51">B44*1.03</f>
        <v>44913.15</v>
      </c>
      <c r="E44" s="21">
        <f t="shared" si="3"/>
        <v>40582</v>
      </c>
      <c r="F44" s="24">
        <f aca="true" t="shared" si="4" ref="F44:G51">IF(D44*0.01&lt;500,D44+500,D44*1.01)</f>
        <v>45413.15</v>
      </c>
      <c r="G44" s="24">
        <f t="shared" si="4"/>
        <v>41082</v>
      </c>
      <c r="H44" s="21">
        <f t="shared" si="2"/>
        <v>45867.281500000005</v>
      </c>
      <c r="I44" s="21">
        <f t="shared" si="2"/>
        <v>41492.82</v>
      </c>
    </row>
    <row r="45" spans="1:9" ht="15.75">
      <c r="A45" s="9"/>
      <c r="B45" s="2">
        <v>45304</v>
      </c>
      <c r="C45" s="16">
        <v>41711</v>
      </c>
      <c r="D45" s="21">
        <f t="shared" si="3"/>
        <v>46663.12</v>
      </c>
      <c r="E45" s="21">
        <f t="shared" si="3"/>
        <v>42962.33</v>
      </c>
      <c r="F45" s="24">
        <f t="shared" si="4"/>
        <v>47163.12</v>
      </c>
      <c r="G45" s="24">
        <f t="shared" si="4"/>
        <v>43462.33</v>
      </c>
      <c r="H45" s="21">
        <f t="shared" si="2"/>
        <v>47634.751200000006</v>
      </c>
      <c r="I45" s="21">
        <f t="shared" si="2"/>
        <v>43896.9533</v>
      </c>
    </row>
    <row r="46" spans="1:9" ht="15.75">
      <c r="A46" s="9"/>
      <c r="B46" s="2">
        <v>47041</v>
      </c>
      <c r="C46" s="16">
        <v>43605</v>
      </c>
      <c r="D46" s="21">
        <f t="shared" si="3"/>
        <v>48452.23</v>
      </c>
      <c r="E46" s="21">
        <f t="shared" si="3"/>
        <v>44913.15</v>
      </c>
      <c r="F46" s="24">
        <f t="shared" si="4"/>
        <v>48952.23</v>
      </c>
      <c r="G46" s="24">
        <f t="shared" si="4"/>
        <v>45413.15</v>
      </c>
      <c r="H46" s="21">
        <f t="shared" si="2"/>
        <v>49441.7523</v>
      </c>
      <c r="I46" s="21">
        <f t="shared" si="2"/>
        <v>45867.281500000005</v>
      </c>
    </row>
    <row r="47" spans="1:9" ht="15.75">
      <c r="A47" s="9"/>
      <c r="B47" s="2">
        <v>48413</v>
      </c>
      <c r="C47" s="16">
        <v>45304</v>
      </c>
      <c r="D47" s="21">
        <f t="shared" si="3"/>
        <v>49865.39</v>
      </c>
      <c r="E47" s="21">
        <f t="shared" si="3"/>
        <v>46663.12</v>
      </c>
      <c r="F47" s="24">
        <f t="shared" si="4"/>
        <v>50365.39</v>
      </c>
      <c r="G47" s="24">
        <f t="shared" si="4"/>
        <v>47163.12</v>
      </c>
      <c r="H47" s="21">
        <f t="shared" si="2"/>
        <v>50869.0439</v>
      </c>
      <c r="I47" s="21">
        <f t="shared" si="2"/>
        <v>47634.751200000006</v>
      </c>
    </row>
    <row r="48" spans="1:9" ht="15.75">
      <c r="A48" s="9"/>
      <c r="B48" s="2">
        <v>49802</v>
      </c>
      <c r="C48" s="16">
        <v>47041</v>
      </c>
      <c r="D48" s="21">
        <f t="shared" si="3"/>
        <v>51296.060000000005</v>
      </c>
      <c r="E48" s="21">
        <f t="shared" si="3"/>
        <v>48452.23</v>
      </c>
      <c r="F48" s="24">
        <f t="shared" si="4"/>
        <v>51809.0206</v>
      </c>
      <c r="G48" s="24">
        <f t="shared" si="4"/>
        <v>48952.23</v>
      </c>
      <c r="H48" s="21">
        <f t="shared" si="2"/>
        <v>52327.110806000004</v>
      </c>
      <c r="I48" s="21">
        <f t="shared" si="2"/>
        <v>49441.7523</v>
      </c>
    </row>
    <row r="49" spans="1:9" ht="15.75">
      <c r="A49" s="9"/>
      <c r="B49" s="2">
        <v>51196</v>
      </c>
      <c r="C49" s="16">
        <v>48413</v>
      </c>
      <c r="D49" s="21">
        <f t="shared" si="3"/>
        <v>52731.880000000005</v>
      </c>
      <c r="E49" s="21">
        <f t="shared" si="3"/>
        <v>49865.39</v>
      </c>
      <c r="F49" s="24">
        <f t="shared" si="4"/>
        <v>53259.198800000006</v>
      </c>
      <c r="G49" s="24">
        <f t="shared" si="4"/>
        <v>50365.39</v>
      </c>
      <c r="H49" s="21">
        <f t="shared" si="2"/>
        <v>53791.790788000006</v>
      </c>
      <c r="I49" s="21">
        <f t="shared" si="2"/>
        <v>50869.0439</v>
      </c>
    </row>
    <row r="50" spans="1:9" ht="15.75">
      <c r="A50" s="9"/>
      <c r="B50" s="2">
        <v>52598</v>
      </c>
      <c r="C50" s="16">
        <v>49802</v>
      </c>
      <c r="D50" s="21">
        <f t="shared" si="3"/>
        <v>54175.94</v>
      </c>
      <c r="E50" s="21">
        <f t="shared" si="3"/>
        <v>51296.060000000005</v>
      </c>
      <c r="F50" s="24">
        <f t="shared" si="4"/>
        <v>54717.699400000005</v>
      </c>
      <c r="G50" s="24">
        <f t="shared" si="4"/>
        <v>51809.0206</v>
      </c>
      <c r="H50" s="21">
        <f t="shared" si="2"/>
        <v>55264.876394000006</v>
      </c>
      <c r="I50" s="21">
        <f t="shared" si="2"/>
        <v>52327.110806000004</v>
      </c>
    </row>
    <row r="51" spans="1:9" ht="15.75">
      <c r="A51" s="9"/>
      <c r="B51" s="2">
        <v>53986</v>
      </c>
      <c r="C51" s="16">
        <v>51196</v>
      </c>
      <c r="D51" s="21">
        <f t="shared" si="3"/>
        <v>55605.58</v>
      </c>
      <c r="E51" s="21">
        <f t="shared" si="3"/>
        <v>52731.880000000005</v>
      </c>
      <c r="F51" s="24">
        <f t="shared" si="4"/>
        <v>56161.635800000004</v>
      </c>
      <c r="G51" s="24">
        <f t="shared" si="4"/>
        <v>53259.198800000006</v>
      </c>
      <c r="H51" s="21">
        <f t="shared" si="2"/>
        <v>56723.252158</v>
      </c>
      <c r="I51" s="21">
        <f t="shared" si="2"/>
        <v>53791.790788000006</v>
      </c>
    </row>
    <row r="52" spans="1:9" ht="15.75">
      <c r="A52" s="9"/>
      <c r="B52" s="2"/>
      <c r="C52" s="16">
        <v>52598</v>
      </c>
      <c r="D52" s="21"/>
      <c r="E52" s="21">
        <f>C52*1.03</f>
        <v>54175.94</v>
      </c>
      <c r="F52" s="24"/>
      <c r="G52" s="24">
        <f>IF(E52*0.01&lt;500,E52+500,E52*1.01)</f>
        <v>54717.699400000005</v>
      </c>
      <c r="H52" s="21"/>
      <c r="I52" s="21">
        <f t="shared" si="2"/>
        <v>55264.876394000006</v>
      </c>
    </row>
    <row r="53" spans="1:9" ht="15.75">
      <c r="A53" s="9"/>
      <c r="B53" s="2"/>
      <c r="C53" s="16">
        <v>53986</v>
      </c>
      <c r="D53" s="21"/>
      <c r="E53" s="21">
        <f>C53*1.03</f>
        <v>55605.58</v>
      </c>
      <c r="F53" s="24"/>
      <c r="G53" s="24">
        <f>IF(E53*0.01&lt;500,E53+500,E53*1.01)</f>
        <v>56161.635800000004</v>
      </c>
      <c r="H53" s="60"/>
      <c r="I53" s="21">
        <f t="shared" si="2"/>
        <v>56723.252158</v>
      </c>
    </row>
    <row r="54" spans="1:9" s="18" customFormat="1" ht="15.75">
      <c r="A54" s="12" t="s">
        <v>6</v>
      </c>
      <c r="D54" s="44"/>
      <c r="E54" s="44"/>
      <c r="F54" s="27"/>
      <c r="H54" s="21"/>
      <c r="I54" s="58"/>
    </row>
    <row r="55" spans="1:9" ht="15.75">
      <c r="A55" s="8" t="s">
        <v>11</v>
      </c>
      <c r="B55" s="17">
        <v>69.21</v>
      </c>
      <c r="C55" s="17">
        <v>62.54</v>
      </c>
      <c r="D55" s="26">
        <f>B55*1.03</f>
        <v>71.2863</v>
      </c>
      <c r="E55" s="26">
        <f>C55*1.03</f>
        <v>64.4162</v>
      </c>
      <c r="F55" s="41">
        <f>F44/630</f>
        <v>72.08436507936509</v>
      </c>
      <c r="G55" s="42">
        <f>G44/630</f>
        <v>65.20952380952382</v>
      </c>
      <c r="H55" s="42">
        <f>H44/630</f>
        <v>72.80520873015874</v>
      </c>
      <c r="I55" s="42">
        <f>I44/630</f>
        <v>65.86161904761904</v>
      </c>
    </row>
    <row r="56" spans="1:9" ht="15.75">
      <c r="A56" s="9"/>
      <c r="B56" s="17"/>
      <c r="C56" s="17"/>
      <c r="D56" s="21"/>
      <c r="E56" s="21"/>
      <c r="F56" s="24"/>
      <c r="H56" s="90"/>
      <c r="I56" s="90"/>
    </row>
    <row r="57" spans="1:9" s="45" customFormat="1" ht="15.75">
      <c r="A57" s="56" t="s">
        <v>19</v>
      </c>
      <c r="B57" s="44">
        <v>58391.4440917805</v>
      </c>
      <c r="C57" s="44"/>
      <c r="D57" s="44">
        <f aca="true" t="shared" si="5" ref="D57:D67">B57*1.03</f>
        <v>60143.18741453391</v>
      </c>
      <c r="E57" s="44"/>
      <c r="F57" s="27">
        <f aca="true" t="shared" si="6" ref="F57:F66">IF(D57*0.01&lt;500,D57+500,D57*1.01)</f>
        <v>60744.61928867925</v>
      </c>
      <c r="H57" s="21">
        <f t="shared" si="2"/>
        <v>61352.06548156604</v>
      </c>
      <c r="I57" s="44"/>
    </row>
    <row r="58" spans="1:9" ht="15.75">
      <c r="A58" s="9" t="s">
        <v>20</v>
      </c>
      <c r="B58" s="2">
        <v>61079.819389089316</v>
      </c>
      <c r="C58" s="2"/>
      <c r="D58" s="21">
        <f t="shared" si="5"/>
        <v>62912.213970762</v>
      </c>
      <c r="E58" s="21"/>
      <c r="F58" s="24">
        <f t="shared" si="6"/>
        <v>63541.33611046962</v>
      </c>
      <c r="H58" s="21">
        <f t="shared" si="2"/>
        <v>64176.74947157432</v>
      </c>
      <c r="I58" s="2"/>
    </row>
    <row r="59" spans="1:9" ht="15.75">
      <c r="A59" s="9"/>
      <c r="B59" s="2">
        <v>70454.96886199366</v>
      </c>
      <c r="C59" s="2"/>
      <c r="D59" s="21">
        <f t="shared" si="5"/>
        <v>72568.61792785347</v>
      </c>
      <c r="E59" s="21"/>
      <c r="F59" s="24">
        <f t="shared" si="6"/>
        <v>73294.304107132</v>
      </c>
      <c r="H59" s="21">
        <f t="shared" si="2"/>
        <v>74027.24714820333</v>
      </c>
      <c r="I59" s="2"/>
    </row>
    <row r="60" spans="1:9" ht="15.75">
      <c r="A60" s="9"/>
      <c r="B60" s="2">
        <v>72909</v>
      </c>
      <c r="C60" s="2"/>
      <c r="D60" s="21">
        <f t="shared" si="5"/>
        <v>75096.27</v>
      </c>
      <c r="E60" s="21"/>
      <c r="F60" s="24">
        <f t="shared" si="6"/>
        <v>75847.23270000001</v>
      </c>
      <c r="H60" s="21">
        <f t="shared" si="2"/>
        <v>76605.705027</v>
      </c>
      <c r="I60" s="2"/>
    </row>
    <row r="61" spans="1:9" ht="15.75">
      <c r="A61" s="9"/>
      <c r="B61" s="2">
        <v>75390</v>
      </c>
      <c r="C61" s="2"/>
      <c r="D61" s="21">
        <f t="shared" si="5"/>
        <v>77651.7</v>
      </c>
      <c r="E61" s="21"/>
      <c r="F61" s="24">
        <f t="shared" si="6"/>
        <v>78428.217</v>
      </c>
      <c r="H61" s="21">
        <f t="shared" si="2"/>
        <v>79212.49917000001</v>
      </c>
      <c r="I61" s="2"/>
    </row>
    <row r="62" spans="1:9" ht="15.75">
      <c r="A62" s="9"/>
      <c r="B62" s="2">
        <v>77882</v>
      </c>
      <c r="C62" s="2"/>
      <c r="D62" s="21">
        <f t="shared" si="5"/>
        <v>80218.46</v>
      </c>
      <c r="E62" s="21"/>
      <c r="F62" s="24">
        <f t="shared" si="6"/>
        <v>81020.64460000001</v>
      </c>
      <c r="H62" s="21">
        <f t="shared" si="2"/>
        <v>81830.85104600001</v>
      </c>
      <c r="I62" s="2"/>
    </row>
    <row r="63" spans="1:9" ht="15.75">
      <c r="A63" s="9"/>
      <c r="B63" s="2">
        <v>80387</v>
      </c>
      <c r="C63" s="2"/>
      <c r="D63" s="21">
        <f t="shared" si="5"/>
        <v>82798.61</v>
      </c>
      <c r="E63" s="21"/>
      <c r="F63" s="24">
        <f t="shared" si="6"/>
        <v>83626.5961</v>
      </c>
      <c r="H63" s="21">
        <f t="shared" si="2"/>
        <v>84462.86206099999</v>
      </c>
      <c r="I63" s="2"/>
    </row>
    <row r="64" spans="1:9" ht="15.75">
      <c r="A64" s="9"/>
      <c r="B64" s="2">
        <v>82873</v>
      </c>
      <c r="C64" s="2"/>
      <c r="D64" s="21">
        <f t="shared" si="5"/>
        <v>85359.19</v>
      </c>
      <c r="E64" s="21"/>
      <c r="F64" s="24">
        <f t="shared" si="6"/>
        <v>86212.7819</v>
      </c>
      <c r="H64" s="21">
        <f t="shared" si="2"/>
        <v>87074.909719</v>
      </c>
      <c r="I64" s="2"/>
    </row>
    <row r="65" spans="1:9" ht="15.75">
      <c r="A65" s="9"/>
      <c r="B65" s="2">
        <v>85358</v>
      </c>
      <c r="C65" s="2"/>
      <c r="D65" s="21">
        <f t="shared" si="5"/>
        <v>87918.74</v>
      </c>
      <c r="E65" s="21"/>
      <c r="F65" s="24">
        <f t="shared" si="6"/>
        <v>88797.9274</v>
      </c>
      <c r="H65" s="21">
        <f t="shared" si="2"/>
        <v>89685.906674</v>
      </c>
      <c r="I65" s="2"/>
    </row>
    <row r="66" spans="1:9" ht="15.75">
      <c r="A66" s="9"/>
      <c r="B66" s="2">
        <v>87855</v>
      </c>
      <c r="C66" s="2"/>
      <c r="D66" s="21">
        <f t="shared" si="5"/>
        <v>90490.65000000001</v>
      </c>
      <c r="E66" s="21"/>
      <c r="F66" s="24">
        <f t="shared" si="6"/>
        <v>91395.5565</v>
      </c>
      <c r="H66" s="21">
        <f t="shared" si="2"/>
        <v>92309.512065</v>
      </c>
      <c r="I66" s="2"/>
    </row>
    <row r="67" spans="1:9" ht="15.75">
      <c r="A67" s="14" t="s">
        <v>3</v>
      </c>
      <c r="B67" s="2">
        <v>90346</v>
      </c>
      <c r="C67" s="2"/>
      <c r="D67" s="21">
        <f t="shared" si="5"/>
        <v>93056.38</v>
      </c>
      <c r="E67" s="21"/>
      <c r="F67" s="24">
        <f aca="true" t="shared" si="7" ref="F67:F104">IF(D67*0.01&lt;500,D67+500,D67*1.01)</f>
        <v>93986.94380000001</v>
      </c>
      <c r="H67" s="21">
        <f aca="true" t="shared" si="8" ref="H67:H104">F67*1.01</f>
        <v>94926.813238</v>
      </c>
      <c r="I67" s="2"/>
    </row>
    <row r="68" spans="1:9" s="115" customFormat="1" ht="15.75">
      <c r="A68" s="113" t="s">
        <v>44</v>
      </c>
      <c r="B68" s="114"/>
      <c r="C68" s="114"/>
      <c r="D68" s="111"/>
      <c r="E68" s="111"/>
      <c r="F68" s="112"/>
      <c r="H68" s="111"/>
      <c r="I68" s="116"/>
    </row>
    <row r="69" spans="1:9" s="11" customFormat="1" ht="15.75">
      <c r="A69" s="107" t="s">
        <v>7</v>
      </c>
      <c r="B69" s="21">
        <v>79451</v>
      </c>
      <c r="C69" s="21"/>
      <c r="D69" s="21">
        <f aca="true" t="shared" si="9" ref="D69:D104">B69*1.03</f>
        <v>81834.53</v>
      </c>
      <c r="E69" s="21"/>
      <c r="F69" s="24">
        <f t="shared" si="7"/>
        <v>82652.8753</v>
      </c>
      <c r="H69" s="21">
        <f t="shared" si="8"/>
        <v>83479.404053</v>
      </c>
      <c r="I69" s="21"/>
    </row>
    <row r="70" spans="1:9" ht="15.75">
      <c r="A70" s="7" t="s">
        <v>8</v>
      </c>
      <c r="B70" s="2">
        <v>82157</v>
      </c>
      <c r="C70" s="2"/>
      <c r="D70" s="21">
        <f t="shared" si="9"/>
        <v>84621.71</v>
      </c>
      <c r="E70" s="21"/>
      <c r="F70" s="24">
        <f t="shared" si="7"/>
        <v>85467.9271</v>
      </c>
      <c r="H70" s="21">
        <f t="shared" si="8"/>
        <v>86322.606371</v>
      </c>
      <c r="I70" s="2"/>
    </row>
    <row r="71" spans="1:9" ht="15.75">
      <c r="A71" s="9"/>
      <c r="B71" s="2">
        <v>84851</v>
      </c>
      <c r="C71" s="2"/>
      <c r="D71" s="21">
        <f t="shared" si="9"/>
        <v>87396.53</v>
      </c>
      <c r="E71" s="21"/>
      <c r="F71" s="24">
        <f t="shared" si="7"/>
        <v>88270.4953</v>
      </c>
      <c r="H71" s="21">
        <f t="shared" si="8"/>
        <v>89153.200253</v>
      </c>
      <c r="I71" s="2"/>
    </row>
    <row r="72" spans="1:9" ht="15.75">
      <c r="A72" s="9"/>
      <c r="B72" s="2">
        <v>87563</v>
      </c>
      <c r="C72" s="2"/>
      <c r="D72" s="21">
        <f t="shared" si="9"/>
        <v>90189.89</v>
      </c>
      <c r="E72" s="21"/>
      <c r="F72" s="24">
        <f t="shared" si="7"/>
        <v>91091.7889</v>
      </c>
      <c r="H72" s="21">
        <f t="shared" si="8"/>
        <v>92002.706789</v>
      </c>
      <c r="I72" s="2"/>
    </row>
    <row r="73" spans="1:9" ht="15.75">
      <c r="A73" s="9"/>
      <c r="B73" s="2">
        <v>90260</v>
      </c>
      <c r="C73" s="2"/>
      <c r="D73" s="21">
        <f t="shared" si="9"/>
        <v>92967.8</v>
      </c>
      <c r="E73" s="21"/>
      <c r="F73" s="24">
        <f t="shared" si="7"/>
        <v>93897.478</v>
      </c>
      <c r="H73" s="21">
        <f t="shared" si="8"/>
        <v>94836.45278</v>
      </c>
      <c r="I73" s="2"/>
    </row>
    <row r="74" spans="1:9" ht="15.75">
      <c r="A74" s="9"/>
      <c r="B74" s="2">
        <v>92955</v>
      </c>
      <c r="C74" s="2"/>
      <c r="D74" s="21">
        <f t="shared" si="9"/>
        <v>95743.65000000001</v>
      </c>
      <c r="E74" s="21"/>
      <c r="F74" s="24">
        <f t="shared" si="7"/>
        <v>96701.0865</v>
      </c>
      <c r="H74" s="21">
        <f t="shared" si="8"/>
        <v>97668.09736500001</v>
      </c>
      <c r="I74" s="2"/>
    </row>
    <row r="75" spans="1:9" ht="15.75">
      <c r="A75" s="9"/>
      <c r="B75" s="2">
        <v>95664</v>
      </c>
      <c r="C75" s="2"/>
      <c r="D75" s="21">
        <f t="shared" si="9"/>
        <v>98533.92</v>
      </c>
      <c r="E75" s="21"/>
      <c r="F75" s="24">
        <f t="shared" si="7"/>
        <v>99519.2592</v>
      </c>
      <c r="H75" s="21">
        <f t="shared" si="8"/>
        <v>100514.451792</v>
      </c>
      <c r="I75" s="2"/>
    </row>
    <row r="76" spans="1:9" ht="15.75">
      <c r="A76" s="9"/>
      <c r="B76" s="2">
        <v>98357</v>
      </c>
      <c r="C76" s="2"/>
      <c r="D76" s="21">
        <f t="shared" si="9"/>
        <v>101307.71</v>
      </c>
      <c r="E76" s="21"/>
      <c r="F76" s="24">
        <f t="shared" si="7"/>
        <v>102320.7871</v>
      </c>
      <c r="H76" s="60">
        <f t="shared" si="8"/>
        <v>103343.99497100001</v>
      </c>
      <c r="I76" s="2"/>
    </row>
    <row r="77" spans="1:9" s="45" customFormat="1" ht="15.75">
      <c r="A77" s="56" t="s">
        <v>9</v>
      </c>
      <c r="B77" s="44">
        <v>82119</v>
      </c>
      <c r="C77" s="44"/>
      <c r="D77" s="44">
        <f t="shared" si="9"/>
        <v>84582.57</v>
      </c>
      <c r="E77" s="44"/>
      <c r="F77" s="27">
        <f t="shared" si="7"/>
        <v>85428.39570000001</v>
      </c>
      <c r="H77" s="21">
        <f t="shared" si="8"/>
        <v>86282.67965700002</v>
      </c>
      <c r="I77" s="44"/>
    </row>
    <row r="78" spans="1:9" ht="15" customHeight="1">
      <c r="A78" s="9"/>
      <c r="B78" s="2">
        <v>84702</v>
      </c>
      <c r="C78" s="2"/>
      <c r="D78" s="21">
        <f t="shared" si="9"/>
        <v>87243.06</v>
      </c>
      <c r="E78" s="21"/>
      <c r="F78" s="24">
        <f t="shared" si="7"/>
        <v>88115.4906</v>
      </c>
      <c r="H78" s="21">
        <f t="shared" si="8"/>
        <v>88996.645506</v>
      </c>
      <c r="I78" s="2"/>
    </row>
    <row r="79" spans="1:9" ht="15.75">
      <c r="A79" s="9"/>
      <c r="B79" s="2">
        <v>87279</v>
      </c>
      <c r="C79" s="2"/>
      <c r="D79" s="21">
        <f t="shared" si="9"/>
        <v>89897.37</v>
      </c>
      <c r="E79" s="21"/>
      <c r="F79" s="24">
        <f t="shared" si="7"/>
        <v>90796.3437</v>
      </c>
      <c r="H79" s="21">
        <f t="shared" si="8"/>
        <v>91704.307137</v>
      </c>
      <c r="I79" s="2"/>
    </row>
    <row r="80" spans="1:9" ht="15.75">
      <c r="A80" s="9"/>
      <c r="B80" s="2">
        <v>89861</v>
      </c>
      <c r="C80" s="2"/>
      <c r="D80" s="21">
        <f t="shared" si="9"/>
        <v>92556.83</v>
      </c>
      <c r="E80" s="21"/>
      <c r="F80" s="24">
        <f t="shared" si="7"/>
        <v>93482.3983</v>
      </c>
      <c r="H80" s="21">
        <f t="shared" si="8"/>
        <v>94417.222283</v>
      </c>
      <c r="I80" s="2"/>
    </row>
    <row r="81" spans="1:9" ht="15.75">
      <c r="A81" s="9"/>
      <c r="B81" s="2">
        <v>92445</v>
      </c>
      <c r="C81" s="2"/>
      <c r="D81" s="21">
        <f t="shared" si="9"/>
        <v>95218.35</v>
      </c>
      <c r="E81" s="21"/>
      <c r="F81" s="24">
        <f t="shared" si="7"/>
        <v>96170.5335</v>
      </c>
      <c r="H81" s="21">
        <f t="shared" si="8"/>
        <v>97132.23883500001</v>
      </c>
      <c r="I81" s="2"/>
    </row>
    <row r="82" spans="1:9" ht="15.75">
      <c r="A82" s="9"/>
      <c r="B82" s="2">
        <v>95023</v>
      </c>
      <c r="C82" s="2"/>
      <c r="D82" s="21">
        <f t="shared" si="9"/>
        <v>97873.69</v>
      </c>
      <c r="E82" s="21"/>
      <c r="F82" s="24">
        <f t="shared" si="7"/>
        <v>98852.4269</v>
      </c>
      <c r="H82" s="21">
        <f t="shared" si="8"/>
        <v>99840.951169</v>
      </c>
      <c r="I82" s="2"/>
    </row>
    <row r="83" spans="1:9" ht="15.75">
      <c r="A83" s="9"/>
      <c r="B83" s="2">
        <v>97601</v>
      </c>
      <c r="C83" s="2"/>
      <c r="D83" s="21">
        <f t="shared" si="9"/>
        <v>100529.03</v>
      </c>
      <c r="E83" s="21"/>
      <c r="F83" s="24">
        <f t="shared" si="7"/>
        <v>101534.3203</v>
      </c>
      <c r="H83" s="21">
        <f t="shared" si="8"/>
        <v>102549.663503</v>
      </c>
      <c r="I83" s="2"/>
    </row>
    <row r="84" spans="1:9" ht="15.75">
      <c r="A84" s="9"/>
      <c r="B84" s="2">
        <v>100184</v>
      </c>
      <c r="C84" s="2"/>
      <c r="D84" s="21">
        <f t="shared" si="9"/>
        <v>103189.52</v>
      </c>
      <c r="E84" s="21"/>
      <c r="F84" s="24">
        <f t="shared" si="7"/>
        <v>104221.4152</v>
      </c>
      <c r="H84" s="21">
        <f t="shared" si="8"/>
        <v>105263.629352</v>
      </c>
      <c r="I84" s="2"/>
    </row>
    <row r="85" spans="1:9" ht="15.75">
      <c r="A85" s="9"/>
      <c r="B85" s="2">
        <v>102760</v>
      </c>
      <c r="C85" s="2"/>
      <c r="D85" s="21">
        <f t="shared" si="9"/>
        <v>105842.8</v>
      </c>
      <c r="E85" s="21"/>
      <c r="F85" s="24">
        <f t="shared" si="7"/>
        <v>106901.228</v>
      </c>
      <c r="H85" s="21">
        <f t="shared" si="8"/>
        <v>107970.24028</v>
      </c>
      <c r="I85" s="2"/>
    </row>
    <row r="86" spans="1:9" ht="15.75">
      <c r="A86" s="9"/>
      <c r="B86" s="2">
        <v>105578</v>
      </c>
      <c r="C86" s="2"/>
      <c r="D86" s="21">
        <f t="shared" si="9"/>
        <v>108745.34</v>
      </c>
      <c r="E86" s="21"/>
      <c r="F86" s="24">
        <f t="shared" si="7"/>
        <v>109832.7934</v>
      </c>
      <c r="H86" s="60">
        <f t="shared" si="8"/>
        <v>110931.121334</v>
      </c>
      <c r="I86" s="2"/>
    </row>
    <row r="87" spans="1:9" s="45" customFormat="1" ht="15.75">
      <c r="A87" s="56" t="s">
        <v>10</v>
      </c>
      <c r="B87" s="44">
        <v>88349</v>
      </c>
      <c r="C87" s="44"/>
      <c r="D87" s="44">
        <f t="shared" si="9"/>
        <v>90999.47</v>
      </c>
      <c r="E87" s="44"/>
      <c r="F87" s="27">
        <f t="shared" si="7"/>
        <v>91909.4647</v>
      </c>
      <c r="H87" s="21">
        <f t="shared" si="8"/>
        <v>92828.559347</v>
      </c>
      <c r="I87" s="44"/>
    </row>
    <row r="88" spans="1:9" ht="15.75">
      <c r="A88" s="9" t="s">
        <v>21</v>
      </c>
      <c r="B88" s="2">
        <v>91449</v>
      </c>
      <c r="C88" s="2"/>
      <c r="D88" s="21">
        <f t="shared" si="9"/>
        <v>94192.47</v>
      </c>
      <c r="E88" s="21"/>
      <c r="F88" s="24">
        <f t="shared" si="7"/>
        <v>95134.3947</v>
      </c>
      <c r="H88" s="21">
        <f t="shared" si="8"/>
        <v>96085.738647</v>
      </c>
      <c r="I88" s="2"/>
    </row>
    <row r="89" spans="1:9" ht="15.75">
      <c r="A89" s="9"/>
      <c r="B89" s="2">
        <v>94551</v>
      </c>
      <c r="C89" s="2"/>
      <c r="D89" s="21">
        <f t="shared" si="9"/>
        <v>97387.53</v>
      </c>
      <c r="E89" s="21"/>
      <c r="F89" s="24">
        <f t="shared" si="7"/>
        <v>98361.4053</v>
      </c>
      <c r="H89" s="21">
        <f t="shared" si="8"/>
        <v>99345.019353</v>
      </c>
      <c r="I89" s="2"/>
    </row>
    <row r="90" spans="1:9" ht="15.75">
      <c r="A90" s="9"/>
      <c r="B90" s="2">
        <v>97654</v>
      </c>
      <c r="C90" s="2"/>
      <c r="D90" s="21">
        <f t="shared" si="9"/>
        <v>100583.62</v>
      </c>
      <c r="E90" s="21"/>
      <c r="F90" s="24">
        <f t="shared" si="7"/>
        <v>101589.4562</v>
      </c>
      <c r="H90" s="21">
        <f t="shared" si="8"/>
        <v>102605.350762</v>
      </c>
      <c r="I90" s="2"/>
    </row>
    <row r="91" spans="1:9" ht="15.75">
      <c r="A91" s="9"/>
      <c r="B91" s="2">
        <v>100756</v>
      </c>
      <c r="C91" s="2"/>
      <c r="D91" s="21">
        <f t="shared" si="9"/>
        <v>103778.68000000001</v>
      </c>
      <c r="E91" s="21"/>
      <c r="F91" s="24">
        <f t="shared" si="7"/>
        <v>104816.46680000001</v>
      </c>
      <c r="H91" s="21">
        <f t="shared" si="8"/>
        <v>105864.631468</v>
      </c>
      <c r="I91" s="2"/>
    </row>
    <row r="92" spans="1:9" ht="15.75">
      <c r="A92" s="9"/>
      <c r="B92" s="2">
        <v>103857</v>
      </c>
      <c r="C92" s="2"/>
      <c r="D92" s="21">
        <f t="shared" si="9"/>
        <v>106972.71</v>
      </c>
      <c r="E92" s="21"/>
      <c r="F92" s="24">
        <f t="shared" si="7"/>
        <v>108042.43710000001</v>
      </c>
      <c r="H92" s="21">
        <f t="shared" si="8"/>
        <v>109122.86147100001</v>
      </c>
      <c r="I92" s="2"/>
    </row>
    <row r="93" spans="1:9" ht="15.75">
      <c r="A93" s="9"/>
      <c r="B93" s="2">
        <v>107192</v>
      </c>
      <c r="C93" s="2"/>
      <c r="D93" s="21">
        <f t="shared" si="9"/>
        <v>110407.76000000001</v>
      </c>
      <c r="E93" s="21"/>
      <c r="F93" s="24">
        <f t="shared" si="7"/>
        <v>111511.83760000001</v>
      </c>
      <c r="H93" s="21">
        <f t="shared" si="8"/>
        <v>112626.95597600001</v>
      </c>
      <c r="I93" s="2"/>
    </row>
    <row r="94" spans="1:9" ht="15.75">
      <c r="A94" s="9"/>
      <c r="B94" s="2">
        <v>110319</v>
      </c>
      <c r="C94" s="2"/>
      <c r="D94" s="21">
        <f t="shared" si="9"/>
        <v>113628.57</v>
      </c>
      <c r="E94" s="21"/>
      <c r="F94" s="24">
        <f t="shared" si="7"/>
        <v>114764.85570000001</v>
      </c>
      <c r="H94" s="21">
        <f t="shared" si="8"/>
        <v>115912.50425700002</v>
      </c>
      <c r="I94" s="2"/>
    </row>
    <row r="95" spans="1:9" ht="15.75">
      <c r="A95" s="9"/>
      <c r="B95" s="2">
        <v>113633</v>
      </c>
      <c r="C95" s="2"/>
      <c r="D95" s="21">
        <f t="shared" si="9"/>
        <v>117041.99</v>
      </c>
      <c r="E95" s="21"/>
      <c r="F95" s="24">
        <f t="shared" si="7"/>
        <v>118212.40990000001</v>
      </c>
      <c r="H95" s="60">
        <f t="shared" si="8"/>
        <v>119394.53399900002</v>
      </c>
      <c r="I95" s="2"/>
    </row>
    <row r="96" spans="1:9" s="45" customFormat="1" ht="15.75">
      <c r="A96" s="55" t="s">
        <v>13</v>
      </c>
      <c r="B96" s="44">
        <v>54704.077238076556</v>
      </c>
      <c r="C96" s="44"/>
      <c r="D96" s="44">
        <f t="shared" si="9"/>
        <v>56345.19955521885</v>
      </c>
      <c r="E96" s="44"/>
      <c r="F96" s="27">
        <f t="shared" si="7"/>
        <v>56908.65155077104</v>
      </c>
      <c r="H96" s="21">
        <f t="shared" si="8"/>
        <v>57477.738066278755</v>
      </c>
      <c r="I96" s="44"/>
    </row>
    <row r="97" spans="1:9" ht="15.75">
      <c r="A97" s="15" t="s">
        <v>12</v>
      </c>
      <c r="B97" s="2">
        <v>64421.99015053396</v>
      </c>
      <c r="C97" s="2"/>
      <c r="D97" s="21">
        <f t="shared" si="9"/>
        <v>66354.64985504998</v>
      </c>
      <c r="E97" s="21"/>
      <c r="F97" s="24">
        <f t="shared" si="7"/>
        <v>67018.19635360048</v>
      </c>
      <c r="H97" s="21">
        <f t="shared" si="8"/>
        <v>67688.37831713648</v>
      </c>
      <c r="I97" s="2"/>
    </row>
    <row r="98" spans="1:9" ht="15.75">
      <c r="A98" s="9"/>
      <c r="B98" s="2">
        <v>67869.00557037254</v>
      </c>
      <c r="C98" s="2"/>
      <c r="D98" s="21">
        <f t="shared" si="9"/>
        <v>69905.07573748371</v>
      </c>
      <c r="E98" s="21"/>
      <c r="F98" s="24">
        <f t="shared" si="7"/>
        <v>70604.12649485854</v>
      </c>
      <c r="H98" s="21">
        <f t="shared" si="8"/>
        <v>71310.16775980713</v>
      </c>
      <c r="I98" s="2"/>
    </row>
    <row r="99" spans="1:9" ht="15.75">
      <c r="A99" s="13"/>
      <c r="B99" s="2">
        <v>70241.10928342365</v>
      </c>
      <c r="C99" s="2"/>
      <c r="D99" s="21">
        <f t="shared" si="9"/>
        <v>72348.34256192636</v>
      </c>
      <c r="E99" s="21"/>
      <c r="F99" s="24">
        <f t="shared" si="7"/>
        <v>73071.82598754563</v>
      </c>
      <c r="H99" s="21">
        <f t="shared" si="8"/>
        <v>73802.54424742109</v>
      </c>
      <c r="I99" s="2"/>
    </row>
    <row r="100" spans="1:9" ht="15.75">
      <c r="A100" s="13"/>
      <c r="B100" s="2">
        <v>73708</v>
      </c>
      <c r="C100" s="2"/>
      <c r="D100" s="21">
        <f t="shared" si="9"/>
        <v>75919.24</v>
      </c>
      <c r="E100" s="21"/>
      <c r="F100" s="24">
        <f t="shared" si="7"/>
        <v>76678.4324</v>
      </c>
      <c r="H100" s="21">
        <f t="shared" si="8"/>
        <v>77445.21672400001</v>
      </c>
      <c r="I100" s="2"/>
    </row>
    <row r="101" spans="1:9" ht="15.75">
      <c r="A101" s="13"/>
      <c r="B101" s="2">
        <v>77208</v>
      </c>
      <c r="C101" s="2"/>
      <c r="D101" s="21">
        <f t="shared" si="9"/>
        <v>79524.24</v>
      </c>
      <c r="E101" s="21"/>
      <c r="F101" s="24">
        <f t="shared" si="7"/>
        <v>80319.48240000001</v>
      </c>
      <c r="H101" s="21">
        <f t="shared" si="8"/>
        <v>81122.67722400001</v>
      </c>
      <c r="I101" s="2"/>
    </row>
    <row r="102" spans="1:9" ht="15.75">
      <c r="A102" s="13"/>
      <c r="B102" s="2">
        <v>80697</v>
      </c>
      <c r="C102" s="2"/>
      <c r="D102" s="21">
        <f t="shared" si="9"/>
        <v>83117.91</v>
      </c>
      <c r="E102" s="21"/>
      <c r="F102" s="24">
        <f t="shared" si="7"/>
        <v>83949.0891</v>
      </c>
      <c r="G102" s="11"/>
      <c r="H102" s="21">
        <f t="shared" si="8"/>
        <v>84788.57999099999</v>
      </c>
      <c r="I102" s="2"/>
    </row>
    <row r="103" spans="1:9" ht="15.75">
      <c r="A103" s="13"/>
      <c r="B103" s="2">
        <v>84185</v>
      </c>
      <c r="C103" s="2"/>
      <c r="D103" s="21">
        <f t="shared" si="9"/>
        <v>86710.55</v>
      </c>
      <c r="E103" s="21"/>
      <c r="F103" s="24">
        <f t="shared" si="7"/>
        <v>87577.65550000001</v>
      </c>
      <c r="G103" s="11"/>
      <c r="H103" s="21">
        <f t="shared" si="8"/>
        <v>88453.43205500001</v>
      </c>
      <c r="I103" s="2"/>
    </row>
    <row r="104" spans="1:9" ht="15.75">
      <c r="A104" s="13"/>
      <c r="B104" s="2">
        <v>87670</v>
      </c>
      <c r="C104" s="2"/>
      <c r="D104" s="21">
        <f t="shared" si="9"/>
        <v>90300.1</v>
      </c>
      <c r="E104" s="21"/>
      <c r="F104" s="24">
        <f t="shared" si="7"/>
        <v>91203.10100000001</v>
      </c>
      <c r="G104" s="11"/>
      <c r="H104" s="21">
        <f t="shared" si="8"/>
        <v>92115.13201000002</v>
      </c>
      <c r="I104" s="2"/>
    </row>
    <row r="105" spans="4:7" ht="15.75">
      <c r="D105" s="21"/>
      <c r="E105" s="21"/>
      <c r="F105" s="21"/>
      <c r="G105" s="11"/>
    </row>
    <row r="106" spans="4:7" ht="15.75">
      <c r="D106" s="11"/>
      <c r="E106" s="11"/>
      <c r="F106" s="11"/>
      <c r="G106" s="11"/>
    </row>
    <row r="107" spans="4:7" ht="15.75">
      <c r="D107" s="11"/>
      <c r="E107" s="11"/>
      <c r="F107" s="11"/>
      <c r="G107" s="11"/>
    </row>
    <row r="108" spans="4:7" ht="15.75">
      <c r="D108" s="11"/>
      <c r="E108" s="11"/>
      <c r="F108" s="11"/>
      <c r="G108" s="11"/>
    </row>
    <row r="120" spans="1:7" s="5" customFormat="1" ht="30.75" customHeight="1" thickBot="1">
      <c r="A120" s="104" t="s">
        <v>32</v>
      </c>
      <c r="B120" s="105"/>
      <c r="C120" s="105"/>
      <c r="D120" s="105"/>
      <c r="E120" s="105"/>
      <c r="F120" s="105"/>
      <c r="G120" s="106"/>
    </row>
    <row r="121" ht="16.5" thickTop="1"/>
  </sheetData>
  <sheetProtection/>
  <mergeCells count="1">
    <mergeCell ref="A120:G120"/>
  </mergeCells>
  <hyperlinks>
    <hyperlink ref="A120" location="'Table of Contents'!A1" display="Link to Table of Contents 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35" r:id="rId1"/>
  <headerFooter alignWithMargins="0">
    <oddFooter>&amp;C&amp;"Comic Sans MS,Regular"&amp;9&amp;F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K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4" sqref="A34:I34"/>
    </sheetView>
  </sheetViews>
  <sheetFormatPr defaultColWidth="7.10546875" defaultRowHeight="15"/>
  <cols>
    <col min="1" max="1" width="43.3359375" style="47" customWidth="1"/>
    <col min="2" max="2" width="9.88671875" style="28" hidden="1" customWidth="1"/>
    <col min="3" max="3" width="13.4453125" style="29" hidden="1" customWidth="1"/>
    <col min="4" max="4" width="9.88671875" style="30" hidden="1" customWidth="1"/>
    <col min="5" max="5" width="11.99609375" style="30" hidden="1" customWidth="1"/>
    <col min="6" max="7" width="9.88671875" style="30" hidden="1" customWidth="1"/>
    <col min="8" max="9" width="9.88671875" style="30" bestFit="1" customWidth="1"/>
    <col min="10" max="11" width="12.99609375" style="1" customWidth="1"/>
    <col min="12" max="16384" width="7.10546875" style="30" customWidth="1"/>
  </cols>
  <sheetData>
    <row r="1" spans="1:11" s="33" customFormat="1" ht="54.75" customHeight="1">
      <c r="A1" s="49" t="s">
        <v>26</v>
      </c>
      <c r="B1" s="50">
        <v>44470</v>
      </c>
      <c r="C1" s="51" t="s">
        <v>15</v>
      </c>
      <c r="D1" s="54">
        <v>44593</v>
      </c>
      <c r="E1" s="52" t="s">
        <v>37</v>
      </c>
      <c r="F1" s="53">
        <v>44594</v>
      </c>
      <c r="G1" s="52" t="s">
        <v>24</v>
      </c>
      <c r="H1" s="53">
        <v>44835</v>
      </c>
      <c r="I1" s="52" t="s">
        <v>25</v>
      </c>
      <c r="J1" s="61">
        <v>44958</v>
      </c>
      <c r="K1" s="62" t="s">
        <v>39</v>
      </c>
    </row>
    <row r="2" spans="1:11" ht="15.75">
      <c r="A2" s="47" t="s">
        <v>27</v>
      </c>
      <c r="B2" s="28">
        <v>86474</v>
      </c>
      <c r="D2" s="29"/>
      <c r="F2" s="29">
        <f>B2*1.03</f>
        <v>89068.22</v>
      </c>
      <c r="G2" s="29"/>
      <c r="H2" s="29">
        <f>F2*1.01</f>
        <v>89958.9022</v>
      </c>
      <c r="I2" s="29"/>
      <c r="J2" s="63">
        <f>H2*1.01</f>
        <v>90858.491222</v>
      </c>
      <c r="K2" s="63"/>
    </row>
    <row r="3" spans="2:11" ht="15.75">
      <c r="B3" s="28">
        <v>89334</v>
      </c>
      <c r="D3" s="29"/>
      <c r="F3" s="29">
        <f aca="true" t="shared" si="0" ref="F3:G31">B3*1.03</f>
        <v>92014.02</v>
      </c>
      <c r="G3" s="29"/>
      <c r="H3" s="29">
        <f aca="true" t="shared" si="1" ref="H3:I31">F3*1.01</f>
        <v>92934.1602</v>
      </c>
      <c r="I3" s="29"/>
      <c r="J3" s="63">
        <f aca="true" t="shared" si="2" ref="J3:K31">H3*1.01</f>
        <v>93863.501802</v>
      </c>
      <c r="K3" s="63"/>
    </row>
    <row r="4" spans="2:11" ht="15.75">
      <c r="B4" s="28">
        <v>92174</v>
      </c>
      <c r="D4" s="29"/>
      <c r="F4" s="29">
        <f t="shared" si="0"/>
        <v>94939.22</v>
      </c>
      <c r="G4" s="29"/>
      <c r="H4" s="29">
        <f t="shared" si="1"/>
        <v>95888.6122</v>
      </c>
      <c r="I4" s="29"/>
      <c r="J4" s="63">
        <f t="shared" si="2"/>
        <v>96847.498322</v>
      </c>
      <c r="K4" s="63"/>
    </row>
    <row r="5" spans="2:11" ht="15.75">
      <c r="B5" s="28">
        <v>95029</v>
      </c>
      <c r="D5" s="29"/>
      <c r="F5" s="29">
        <f t="shared" si="0"/>
        <v>97879.87</v>
      </c>
      <c r="G5" s="29"/>
      <c r="H5" s="29">
        <f t="shared" si="1"/>
        <v>98858.6687</v>
      </c>
      <c r="I5" s="29"/>
      <c r="J5" s="63">
        <f t="shared" si="2"/>
        <v>99847.255387</v>
      </c>
      <c r="K5" s="63"/>
    </row>
    <row r="6" spans="2:11" ht="15.75">
      <c r="B6" s="28">
        <v>97865</v>
      </c>
      <c r="D6" s="29"/>
      <c r="F6" s="29">
        <f t="shared" si="0"/>
        <v>100800.95</v>
      </c>
      <c r="G6" s="29"/>
      <c r="H6" s="29">
        <f t="shared" si="1"/>
        <v>101808.9595</v>
      </c>
      <c r="I6" s="29"/>
      <c r="J6" s="63">
        <f t="shared" si="2"/>
        <v>102827.049095</v>
      </c>
      <c r="K6" s="63"/>
    </row>
    <row r="7" spans="2:11" ht="15.75">
      <c r="B7" s="28">
        <v>100720</v>
      </c>
      <c r="D7" s="29"/>
      <c r="F7" s="29">
        <f t="shared" si="0"/>
        <v>103741.6</v>
      </c>
      <c r="G7" s="29"/>
      <c r="H7" s="29">
        <f t="shared" si="1"/>
        <v>104779.016</v>
      </c>
      <c r="I7" s="29"/>
      <c r="J7" s="63">
        <f t="shared" si="2"/>
        <v>105826.80616000001</v>
      </c>
      <c r="K7" s="63"/>
    </row>
    <row r="8" spans="2:11" ht="15.75">
      <c r="B8" s="28">
        <v>103565</v>
      </c>
      <c r="D8" s="29"/>
      <c r="F8" s="29">
        <f t="shared" si="0"/>
        <v>106671.95</v>
      </c>
      <c r="G8" s="29"/>
      <c r="H8" s="29">
        <f t="shared" si="1"/>
        <v>107738.6695</v>
      </c>
      <c r="I8" s="29"/>
      <c r="J8" s="63">
        <f t="shared" si="2"/>
        <v>108816.056195</v>
      </c>
      <c r="K8" s="63"/>
    </row>
    <row r="9" spans="2:11" ht="15.75">
      <c r="B9" s="28">
        <v>106421</v>
      </c>
      <c r="D9" s="29"/>
      <c r="F9" s="29">
        <f t="shared" si="0"/>
        <v>109613.63</v>
      </c>
      <c r="G9" s="29"/>
      <c r="H9" s="29">
        <f t="shared" si="1"/>
        <v>110709.7663</v>
      </c>
      <c r="I9" s="29"/>
      <c r="J9" s="63">
        <f t="shared" si="2"/>
        <v>111816.86396300001</v>
      </c>
      <c r="K9" s="63"/>
    </row>
    <row r="10" spans="2:11" ht="15.75">
      <c r="B10" s="28">
        <v>109265</v>
      </c>
      <c r="D10" s="29"/>
      <c r="F10" s="29">
        <f t="shared" si="0"/>
        <v>112542.95</v>
      </c>
      <c r="G10" s="29"/>
      <c r="H10" s="29">
        <f t="shared" si="1"/>
        <v>113668.3795</v>
      </c>
      <c r="I10" s="29"/>
      <c r="J10" s="63">
        <f t="shared" si="2"/>
        <v>114805.063295</v>
      </c>
      <c r="K10" s="63"/>
    </row>
    <row r="11" spans="2:11" ht="15.75">
      <c r="B11" s="28">
        <v>112110</v>
      </c>
      <c r="D11" s="29"/>
      <c r="F11" s="29">
        <f t="shared" si="0"/>
        <v>115473.3</v>
      </c>
      <c r="G11" s="29"/>
      <c r="H11" s="29">
        <f t="shared" si="1"/>
        <v>116628.03300000001</v>
      </c>
      <c r="I11" s="29"/>
      <c r="J11" s="63">
        <f t="shared" si="2"/>
        <v>117794.31333</v>
      </c>
      <c r="K11" s="63"/>
    </row>
    <row r="12" spans="2:11" ht="15.75">
      <c r="B12" s="28">
        <v>114956</v>
      </c>
      <c r="D12" s="29"/>
      <c r="F12" s="29">
        <f t="shared" si="0"/>
        <v>118404.68000000001</v>
      </c>
      <c r="G12" s="29"/>
      <c r="H12" s="29">
        <f t="shared" si="1"/>
        <v>119588.7268</v>
      </c>
      <c r="I12" s="29"/>
      <c r="J12" s="65">
        <f t="shared" si="2"/>
        <v>120784.61406800001</v>
      </c>
      <c r="K12" s="63"/>
    </row>
    <row r="13" spans="1:11" s="19" customFormat="1" ht="15.75">
      <c r="A13" s="46" t="s">
        <v>28</v>
      </c>
      <c r="B13" s="31">
        <v>73300</v>
      </c>
      <c r="C13" s="32"/>
      <c r="D13" s="32"/>
      <c r="F13" s="32">
        <f t="shared" si="0"/>
        <v>75499</v>
      </c>
      <c r="G13" s="32"/>
      <c r="H13" s="32">
        <f t="shared" si="1"/>
        <v>76253.99</v>
      </c>
      <c r="I13" s="32"/>
      <c r="J13" s="63">
        <f t="shared" si="2"/>
        <v>77016.52990000001</v>
      </c>
      <c r="K13" s="64"/>
    </row>
    <row r="14" spans="2:11" ht="15.75">
      <c r="B14" s="28">
        <v>76205</v>
      </c>
      <c r="D14" s="29"/>
      <c r="F14" s="29">
        <f t="shared" si="0"/>
        <v>78491.15000000001</v>
      </c>
      <c r="G14" s="29"/>
      <c r="H14" s="29">
        <f t="shared" si="1"/>
        <v>79276.06150000001</v>
      </c>
      <c r="I14" s="29"/>
      <c r="J14" s="63">
        <f t="shared" si="2"/>
        <v>80068.82211500002</v>
      </c>
      <c r="K14" s="63"/>
    </row>
    <row r="15" spans="2:11" ht="15.75">
      <c r="B15" s="28">
        <v>79126</v>
      </c>
      <c r="D15" s="29"/>
      <c r="F15" s="29">
        <f t="shared" si="0"/>
        <v>81499.78</v>
      </c>
      <c r="G15" s="29"/>
      <c r="H15" s="29">
        <f t="shared" si="1"/>
        <v>82314.7778</v>
      </c>
      <c r="I15" s="29"/>
      <c r="J15" s="63">
        <f t="shared" si="2"/>
        <v>83137.925578</v>
      </c>
      <c r="K15" s="63"/>
    </row>
    <row r="16" spans="2:11" ht="15.75">
      <c r="B16" s="28">
        <v>82048</v>
      </c>
      <c r="D16" s="29"/>
      <c r="F16" s="29">
        <f t="shared" si="0"/>
        <v>84509.44</v>
      </c>
      <c r="G16" s="29"/>
      <c r="H16" s="29">
        <f t="shared" si="1"/>
        <v>85354.5344</v>
      </c>
      <c r="I16" s="29"/>
      <c r="J16" s="63">
        <f t="shared" si="2"/>
        <v>86208.079744</v>
      </c>
      <c r="K16" s="63"/>
    </row>
    <row r="17" spans="2:11" ht="15.75">
      <c r="B17" s="28">
        <v>84947</v>
      </c>
      <c r="D17" s="29"/>
      <c r="F17" s="29">
        <f t="shared" si="0"/>
        <v>87495.41</v>
      </c>
      <c r="G17" s="29"/>
      <c r="H17" s="29">
        <f t="shared" si="1"/>
        <v>88370.3641</v>
      </c>
      <c r="I17" s="29"/>
      <c r="J17" s="63">
        <f t="shared" si="2"/>
        <v>89254.067741</v>
      </c>
      <c r="K17" s="63"/>
    </row>
    <row r="18" spans="2:11" ht="15.75">
      <c r="B18" s="28">
        <v>87869</v>
      </c>
      <c r="D18" s="29"/>
      <c r="F18" s="29">
        <f t="shared" si="0"/>
        <v>90505.07</v>
      </c>
      <c r="G18" s="29"/>
      <c r="H18" s="29">
        <f t="shared" si="1"/>
        <v>91410.12070000001</v>
      </c>
      <c r="I18" s="29"/>
      <c r="J18" s="63">
        <f t="shared" si="2"/>
        <v>92324.22190700001</v>
      </c>
      <c r="K18" s="63"/>
    </row>
    <row r="19" spans="2:11" ht="15.75">
      <c r="B19" s="28">
        <v>90787</v>
      </c>
      <c r="D19" s="29"/>
      <c r="F19" s="29">
        <f t="shared" si="0"/>
        <v>93510.61</v>
      </c>
      <c r="G19" s="29"/>
      <c r="H19" s="29">
        <f t="shared" si="1"/>
        <v>94445.7161</v>
      </c>
      <c r="I19" s="29"/>
      <c r="J19" s="63">
        <f t="shared" si="2"/>
        <v>95390.173261</v>
      </c>
      <c r="K19" s="63"/>
    </row>
    <row r="20" spans="2:11" ht="15.75">
      <c r="B20" s="28">
        <v>93703</v>
      </c>
      <c r="D20" s="29"/>
      <c r="F20" s="29">
        <f t="shared" si="0"/>
        <v>96514.09</v>
      </c>
      <c r="G20" s="29"/>
      <c r="H20" s="29">
        <f t="shared" si="1"/>
        <v>97479.2309</v>
      </c>
      <c r="I20" s="29"/>
      <c r="J20" s="63">
        <f t="shared" si="2"/>
        <v>98454.02320899999</v>
      </c>
      <c r="K20" s="63"/>
    </row>
    <row r="21" spans="2:11" ht="15.75">
      <c r="B21" s="28">
        <v>96614</v>
      </c>
      <c r="D21" s="29"/>
      <c r="F21" s="29">
        <f t="shared" si="0"/>
        <v>99512.42</v>
      </c>
      <c r="G21" s="29"/>
      <c r="H21" s="29">
        <f t="shared" si="1"/>
        <v>100507.5442</v>
      </c>
      <c r="I21" s="29"/>
      <c r="J21" s="65">
        <f t="shared" si="2"/>
        <v>101512.619642</v>
      </c>
      <c r="K21" s="65"/>
    </row>
    <row r="22" spans="1:11" s="19" customFormat="1" ht="15.75">
      <c r="A22" s="46" t="s">
        <v>12</v>
      </c>
      <c r="B22" s="31">
        <v>54704</v>
      </c>
      <c r="C22" s="32">
        <v>49352</v>
      </c>
      <c r="D22" s="32"/>
      <c r="E22" s="32"/>
      <c r="F22" s="32">
        <f t="shared" si="0"/>
        <v>56345.12</v>
      </c>
      <c r="G22" s="32">
        <f t="shared" si="0"/>
        <v>50832.560000000005</v>
      </c>
      <c r="H22" s="32">
        <f t="shared" si="1"/>
        <v>56908.571200000006</v>
      </c>
      <c r="I22" s="32">
        <f t="shared" si="1"/>
        <v>51340.88560000001</v>
      </c>
      <c r="J22" s="63">
        <f t="shared" si="2"/>
        <v>57477.656912000006</v>
      </c>
      <c r="K22" s="63">
        <f t="shared" si="2"/>
        <v>51854.29445600001</v>
      </c>
    </row>
    <row r="23" spans="2:11" ht="15.75">
      <c r="B23" s="28">
        <v>64422</v>
      </c>
      <c r="C23" s="29">
        <v>58087</v>
      </c>
      <c r="D23" s="29"/>
      <c r="E23" s="29"/>
      <c r="F23" s="29">
        <f t="shared" si="0"/>
        <v>66354.66</v>
      </c>
      <c r="G23" s="29">
        <f t="shared" si="0"/>
        <v>59829.61</v>
      </c>
      <c r="H23" s="29">
        <f t="shared" si="1"/>
        <v>67018.2066</v>
      </c>
      <c r="I23" s="29">
        <f t="shared" si="1"/>
        <v>60427.9061</v>
      </c>
      <c r="J23" s="63">
        <f t="shared" si="2"/>
        <v>67688.388666</v>
      </c>
      <c r="K23" s="63">
        <f t="shared" si="2"/>
        <v>61032.185161</v>
      </c>
    </row>
    <row r="24" spans="2:11" ht="15.75">
      <c r="B24" s="28">
        <v>67869</v>
      </c>
      <c r="C24" s="29">
        <v>64422</v>
      </c>
      <c r="D24" s="29"/>
      <c r="E24" s="29"/>
      <c r="F24" s="29">
        <f t="shared" si="0"/>
        <v>69905.07</v>
      </c>
      <c r="G24" s="29">
        <f t="shared" si="0"/>
        <v>66354.66</v>
      </c>
      <c r="H24" s="29">
        <f t="shared" si="1"/>
        <v>70604.12070000001</v>
      </c>
      <c r="I24" s="29">
        <f t="shared" si="1"/>
        <v>67018.2066</v>
      </c>
      <c r="J24" s="63">
        <f t="shared" si="2"/>
        <v>71310.16190700002</v>
      </c>
      <c r="K24" s="63">
        <f t="shared" si="2"/>
        <v>67688.388666</v>
      </c>
    </row>
    <row r="25" spans="2:11" ht="15.75">
      <c r="B25" s="28">
        <v>70241</v>
      </c>
      <c r="C25" s="29">
        <v>67869</v>
      </c>
      <c r="D25" s="29"/>
      <c r="E25" s="29"/>
      <c r="F25" s="29">
        <f t="shared" si="0"/>
        <v>72348.23</v>
      </c>
      <c r="G25" s="29">
        <f t="shared" si="0"/>
        <v>69905.07</v>
      </c>
      <c r="H25" s="29">
        <f t="shared" si="1"/>
        <v>73071.7123</v>
      </c>
      <c r="I25" s="29">
        <f t="shared" si="1"/>
        <v>70604.12070000001</v>
      </c>
      <c r="J25" s="63">
        <f t="shared" si="2"/>
        <v>73802.429423</v>
      </c>
      <c r="K25" s="63">
        <f t="shared" si="2"/>
        <v>71310.16190700002</v>
      </c>
    </row>
    <row r="26" spans="2:11" ht="15.75">
      <c r="B26" s="28">
        <v>73708</v>
      </c>
      <c r="C26" s="29">
        <v>70241</v>
      </c>
      <c r="D26" s="29"/>
      <c r="E26" s="29"/>
      <c r="F26" s="29">
        <f t="shared" si="0"/>
        <v>75919.24</v>
      </c>
      <c r="G26" s="29">
        <f t="shared" si="0"/>
        <v>72348.23</v>
      </c>
      <c r="H26" s="29">
        <f t="shared" si="1"/>
        <v>76678.4324</v>
      </c>
      <c r="I26" s="29">
        <f t="shared" si="1"/>
        <v>73071.7123</v>
      </c>
      <c r="J26" s="63">
        <f t="shared" si="2"/>
        <v>77445.21672400001</v>
      </c>
      <c r="K26" s="63">
        <f t="shared" si="2"/>
        <v>73802.429423</v>
      </c>
    </row>
    <row r="27" spans="2:11" ht="15.75">
      <c r="B27" s="28">
        <v>77208</v>
      </c>
      <c r="C27" s="29">
        <v>73607</v>
      </c>
      <c r="D27" s="29"/>
      <c r="E27" s="29"/>
      <c r="F27" s="29">
        <f t="shared" si="0"/>
        <v>79524.24</v>
      </c>
      <c r="G27" s="29">
        <f t="shared" si="0"/>
        <v>75815.21</v>
      </c>
      <c r="H27" s="29">
        <f t="shared" si="1"/>
        <v>80319.48240000001</v>
      </c>
      <c r="I27" s="29">
        <f t="shared" si="1"/>
        <v>76573.36210000001</v>
      </c>
      <c r="J27" s="63">
        <f t="shared" si="2"/>
        <v>81122.67722400001</v>
      </c>
      <c r="K27" s="63">
        <f t="shared" si="2"/>
        <v>77339.09572100002</v>
      </c>
    </row>
    <row r="28" spans="2:11" ht="15.75">
      <c r="B28" s="28">
        <v>80697</v>
      </c>
      <c r="C28" s="29">
        <v>76976</v>
      </c>
      <c r="D28" s="29"/>
      <c r="E28" s="29"/>
      <c r="F28" s="29">
        <f t="shared" si="0"/>
        <v>83117.91</v>
      </c>
      <c r="G28" s="29">
        <f t="shared" si="0"/>
        <v>79285.28</v>
      </c>
      <c r="H28" s="29">
        <f t="shared" si="1"/>
        <v>83949.0891</v>
      </c>
      <c r="I28" s="29">
        <f t="shared" si="1"/>
        <v>80078.1328</v>
      </c>
      <c r="J28" s="63">
        <f t="shared" si="2"/>
        <v>84788.57999099999</v>
      </c>
      <c r="K28" s="63">
        <f t="shared" si="2"/>
        <v>80878.914128</v>
      </c>
    </row>
    <row r="29" spans="2:11" ht="15.75">
      <c r="B29" s="28">
        <v>84185</v>
      </c>
      <c r="C29" s="29">
        <v>80333</v>
      </c>
      <c r="D29" s="29"/>
      <c r="E29" s="29"/>
      <c r="F29" s="29">
        <f t="shared" si="0"/>
        <v>86710.55</v>
      </c>
      <c r="G29" s="29">
        <f t="shared" si="0"/>
        <v>82742.99</v>
      </c>
      <c r="H29" s="29">
        <f t="shared" si="1"/>
        <v>87577.65550000001</v>
      </c>
      <c r="I29" s="29">
        <f t="shared" si="1"/>
        <v>83570.41990000001</v>
      </c>
      <c r="J29" s="63">
        <f t="shared" si="2"/>
        <v>88453.43205500001</v>
      </c>
      <c r="K29" s="63">
        <f t="shared" si="2"/>
        <v>84406.12409900001</v>
      </c>
    </row>
    <row r="30" spans="2:11" ht="15.75">
      <c r="B30" s="28">
        <v>87670</v>
      </c>
      <c r="C30" s="29">
        <v>83690</v>
      </c>
      <c r="D30" s="29"/>
      <c r="E30" s="29"/>
      <c r="F30" s="29">
        <f t="shared" si="0"/>
        <v>90300.1</v>
      </c>
      <c r="G30" s="29">
        <f t="shared" si="0"/>
        <v>86200.7</v>
      </c>
      <c r="H30" s="29">
        <f t="shared" si="1"/>
        <v>91203.10100000001</v>
      </c>
      <c r="I30" s="29">
        <f t="shared" si="1"/>
        <v>87062.707</v>
      </c>
      <c r="J30" s="63">
        <f t="shared" si="2"/>
        <v>92115.13201000002</v>
      </c>
      <c r="K30" s="63">
        <f t="shared" si="2"/>
        <v>87933.33407</v>
      </c>
    </row>
    <row r="31" spans="3:11" ht="15.75">
      <c r="C31" s="29">
        <v>87044</v>
      </c>
      <c r="D31" s="29"/>
      <c r="E31" s="29"/>
      <c r="F31" s="29"/>
      <c r="G31" s="29">
        <f t="shared" si="0"/>
        <v>89655.32</v>
      </c>
      <c r="I31" s="29">
        <f t="shared" si="1"/>
        <v>90551.8732</v>
      </c>
      <c r="J31" s="63"/>
      <c r="K31" s="63">
        <f t="shared" si="2"/>
        <v>91457.391932</v>
      </c>
    </row>
    <row r="32" spans="6:7" ht="15.75">
      <c r="F32" s="29"/>
      <c r="G32" s="29"/>
    </row>
    <row r="34" spans="1:11" s="5" customFormat="1" ht="30.75" customHeight="1" thickBot="1">
      <c r="A34" s="104" t="s">
        <v>32</v>
      </c>
      <c r="B34" s="105"/>
      <c r="C34" s="105"/>
      <c r="D34" s="105"/>
      <c r="E34" s="105"/>
      <c r="F34" s="105"/>
      <c r="G34" s="105"/>
      <c r="H34" s="105"/>
      <c r="I34" s="106"/>
      <c r="J34" s="1"/>
      <c r="K34" s="1"/>
    </row>
    <row r="35" ht="16.5" thickTop="1"/>
  </sheetData>
  <sheetProtection/>
  <mergeCells count="1">
    <mergeCell ref="A34:I34"/>
  </mergeCells>
  <hyperlinks>
    <hyperlink ref="A34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54"/>
  <sheetViews>
    <sheetView zoomScalePageLayoutView="0" workbookViewId="0" topLeftCell="A1">
      <selection activeCell="F1" sqref="F1:G16384"/>
    </sheetView>
  </sheetViews>
  <sheetFormatPr defaultColWidth="8.88671875" defaultRowHeight="15"/>
  <cols>
    <col min="1" max="1" width="37.77734375" style="88" customWidth="1"/>
    <col min="2" max="2" width="10.3359375" style="0" hidden="1" customWidth="1"/>
    <col min="3" max="3" width="11.88671875" style="0" hidden="1" customWidth="1"/>
    <col min="4" max="4" width="9.88671875" style="0" hidden="1" customWidth="1"/>
    <col min="5" max="5" width="19.21484375" style="0" hidden="1" customWidth="1"/>
    <col min="6" max="6" width="9.88671875" style="0" hidden="1" customWidth="1"/>
    <col min="7" max="7" width="12.6640625" style="0" hidden="1" customWidth="1"/>
    <col min="8" max="8" width="9.88671875" style="0" bestFit="1" customWidth="1"/>
    <col min="9" max="9" width="12.6640625" style="0" bestFit="1" customWidth="1"/>
    <col min="10" max="11" width="12.99609375" style="1" customWidth="1"/>
  </cols>
  <sheetData>
    <row r="1" spans="1:11" ht="42" customHeight="1">
      <c r="A1" s="66" t="s">
        <v>40</v>
      </c>
      <c r="B1" s="67">
        <v>44470</v>
      </c>
      <c r="C1" s="67" t="s">
        <v>41</v>
      </c>
      <c r="D1" s="68">
        <v>44593</v>
      </c>
      <c r="E1" s="69" t="s">
        <v>16</v>
      </c>
      <c r="F1" s="70">
        <v>44594</v>
      </c>
      <c r="G1" s="70" t="s">
        <v>23</v>
      </c>
      <c r="H1" s="71">
        <v>44835</v>
      </c>
      <c r="I1" s="72" t="s">
        <v>25</v>
      </c>
      <c r="J1" s="93">
        <v>44958</v>
      </c>
      <c r="K1" s="73" t="s">
        <v>39</v>
      </c>
    </row>
    <row r="2" spans="1:11" s="87" customFormat="1" ht="18.75">
      <c r="A2" s="46" t="s">
        <v>42</v>
      </c>
      <c r="B2" s="83">
        <v>86608</v>
      </c>
      <c r="C2" s="84"/>
      <c r="D2" s="85"/>
      <c r="E2" s="84"/>
      <c r="F2" s="85">
        <f aca="true" t="shared" si="0" ref="F2:F26">B2*1.03</f>
        <v>89206.24</v>
      </c>
      <c r="G2" s="85"/>
      <c r="H2" s="31">
        <f aca="true" t="shared" si="1" ref="H2:I28">IF(F2*0.01&lt;500,F2+500,F2*1.01)</f>
        <v>90098.3024</v>
      </c>
      <c r="I2" s="31"/>
      <c r="J2" s="92">
        <f>H2*1.01</f>
        <v>90999.285424</v>
      </c>
      <c r="K2" s="86"/>
    </row>
    <row r="3" spans="1:11" ht="18.75">
      <c r="A3" s="74"/>
      <c r="B3" s="75">
        <v>88689</v>
      </c>
      <c r="C3" s="76"/>
      <c r="D3" s="77"/>
      <c r="E3" s="76"/>
      <c r="F3" s="77">
        <f t="shared" si="0"/>
        <v>91349.67</v>
      </c>
      <c r="G3" s="77"/>
      <c r="H3" s="78">
        <f t="shared" si="1"/>
        <v>92263.1667</v>
      </c>
      <c r="I3" s="78"/>
      <c r="J3" s="92">
        <f>H3*1.01</f>
        <v>93185.798367</v>
      </c>
      <c r="K3" s="79"/>
    </row>
    <row r="4" spans="1:11" ht="18.75">
      <c r="A4" s="74"/>
      <c r="B4" s="75">
        <v>90769</v>
      </c>
      <c r="C4" s="76"/>
      <c r="D4" s="77"/>
      <c r="E4" s="76"/>
      <c r="F4" s="77">
        <f t="shared" si="0"/>
        <v>93492.07</v>
      </c>
      <c r="G4" s="77"/>
      <c r="H4" s="78">
        <f t="shared" si="1"/>
        <v>94426.99070000001</v>
      </c>
      <c r="I4" s="78"/>
      <c r="J4" s="92">
        <f aca="true" t="shared" si="2" ref="J4:K27">H4*1.01</f>
        <v>95371.260607</v>
      </c>
      <c r="K4" s="79"/>
    </row>
    <row r="5" spans="1:11" ht="18.75">
      <c r="A5" s="74"/>
      <c r="B5" s="75">
        <v>92846</v>
      </c>
      <c r="C5" s="76"/>
      <c r="D5" s="77"/>
      <c r="E5" s="76"/>
      <c r="F5" s="77">
        <f t="shared" si="0"/>
        <v>95631.38</v>
      </c>
      <c r="G5" s="77"/>
      <c r="H5" s="78">
        <f t="shared" si="1"/>
        <v>96587.69380000001</v>
      </c>
      <c r="I5" s="78"/>
      <c r="J5" s="92">
        <f t="shared" si="2"/>
        <v>97553.57073800001</v>
      </c>
      <c r="K5" s="79"/>
    </row>
    <row r="6" spans="1:11" ht="18.75">
      <c r="A6" s="74"/>
      <c r="B6" s="75">
        <v>94927</v>
      </c>
      <c r="C6" s="76"/>
      <c r="D6" s="77"/>
      <c r="E6" s="76"/>
      <c r="F6" s="77">
        <f t="shared" si="0"/>
        <v>97774.81</v>
      </c>
      <c r="G6" s="77"/>
      <c r="H6" s="78">
        <f t="shared" si="1"/>
        <v>98752.5581</v>
      </c>
      <c r="I6" s="78"/>
      <c r="J6" s="92">
        <f t="shared" si="2"/>
        <v>99740.08368099999</v>
      </c>
      <c r="K6" s="79"/>
    </row>
    <row r="7" spans="1:11" ht="18.75">
      <c r="A7" s="74"/>
      <c r="B7" s="75">
        <v>97005</v>
      </c>
      <c r="C7" s="76"/>
      <c r="D7" s="77"/>
      <c r="E7" s="76"/>
      <c r="F7" s="77">
        <f t="shared" si="0"/>
        <v>99915.15000000001</v>
      </c>
      <c r="G7" s="77"/>
      <c r="H7" s="78">
        <f t="shared" si="1"/>
        <v>100914.30150000002</v>
      </c>
      <c r="I7" s="78"/>
      <c r="J7" s="92">
        <f t="shared" si="2"/>
        <v>101923.44451500001</v>
      </c>
      <c r="K7" s="79"/>
    </row>
    <row r="8" spans="1:11" ht="18.75">
      <c r="A8" s="74"/>
      <c r="B8" s="75">
        <v>99082</v>
      </c>
      <c r="C8" s="76"/>
      <c r="D8" s="77"/>
      <c r="E8" s="76"/>
      <c r="F8" s="77">
        <f t="shared" si="0"/>
        <v>102054.46</v>
      </c>
      <c r="G8" s="77"/>
      <c r="H8" s="78">
        <f t="shared" si="1"/>
        <v>103075.0046</v>
      </c>
      <c r="I8" s="78"/>
      <c r="J8" s="92">
        <f t="shared" si="2"/>
        <v>104105.754646</v>
      </c>
      <c r="K8" s="79"/>
    </row>
    <row r="9" spans="1:11" ht="18.75">
      <c r="A9" s="74"/>
      <c r="B9" s="75">
        <v>101390</v>
      </c>
      <c r="C9" s="76"/>
      <c r="D9" s="77"/>
      <c r="E9" s="76"/>
      <c r="F9" s="77">
        <f t="shared" si="0"/>
        <v>104431.7</v>
      </c>
      <c r="G9" s="77"/>
      <c r="H9" s="78">
        <f t="shared" si="1"/>
        <v>105476.01699999999</v>
      </c>
      <c r="I9" s="78"/>
      <c r="J9" s="92">
        <f t="shared" si="2"/>
        <v>106530.77716999999</v>
      </c>
      <c r="K9" s="79"/>
    </row>
    <row r="10" spans="1:11" ht="18.75">
      <c r="A10" s="74"/>
      <c r="B10" s="75">
        <v>103699</v>
      </c>
      <c r="C10" s="76"/>
      <c r="D10" s="77"/>
      <c r="E10" s="76"/>
      <c r="F10" s="77">
        <f t="shared" si="0"/>
        <v>106809.97</v>
      </c>
      <c r="G10" s="77"/>
      <c r="H10" s="78">
        <f t="shared" si="1"/>
        <v>107878.06970000001</v>
      </c>
      <c r="I10" s="78"/>
      <c r="J10" s="92">
        <f t="shared" si="2"/>
        <v>108956.850397</v>
      </c>
      <c r="K10" s="79"/>
    </row>
    <row r="11" spans="1:11" ht="18.75">
      <c r="A11" s="47"/>
      <c r="B11" s="80">
        <v>106242</v>
      </c>
      <c r="C11" s="81"/>
      <c r="D11" s="82"/>
      <c r="E11" s="81"/>
      <c r="F11" s="82">
        <f t="shared" si="0"/>
        <v>109429.26000000001</v>
      </c>
      <c r="G11" s="82"/>
      <c r="H11" s="28">
        <f t="shared" si="1"/>
        <v>110523.55260000001</v>
      </c>
      <c r="I11" s="28"/>
      <c r="J11" s="94">
        <f t="shared" si="2"/>
        <v>111628.78812600001</v>
      </c>
      <c r="K11" s="94"/>
    </row>
    <row r="12" spans="1:11" s="87" customFormat="1" ht="18.75">
      <c r="A12" s="46" t="s">
        <v>43</v>
      </c>
      <c r="B12" s="83">
        <v>58472</v>
      </c>
      <c r="C12" s="83">
        <v>52731</v>
      </c>
      <c r="D12" s="85"/>
      <c r="E12" s="85"/>
      <c r="F12" s="85">
        <f t="shared" si="0"/>
        <v>60226.16</v>
      </c>
      <c r="G12" s="85">
        <f aca="true" t="shared" si="3" ref="G12:G28">C12*1.03</f>
        <v>54312.93</v>
      </c>
      <c r="H12" s="31">
        <f t="shared" si="1"/>
        <v>60828.4216</v>
      </c>
      <c r="I12" s="31">
        <f t="shared" si="1"/>
        <v>54856.0593</v>
      </c>
      <c r="J12" s="92">
        <f t="shared" si="2"/>
        <v>61436.705816</v>
      </c>
      <c r="K12" s="92">
        <f t="shared" si="2"/>
        <v>55404.619893</v>
      </c>
    </row>
    <row r="13" spans="1:11" ht="18.75">
      <c r="A13" s="74"/>
      <c r="B13" s="75">
        <v>60510</v>
      </c>
      <c r="C13" s="75">
        <v>56400</v>
      </c>
      <c r="D13" s="77"/>
      <c r="E13" s="77"/>
      <c r="F13" s="77">
        <f t="shared" si="0"/>
        <v>62325.3</v>
      </c>
      <c r="G13" s="77">
        <f t="shared" si="3"/>
        <v>58092</v>
      </c>
      <c r="H13" s="78">
        <f t="shared" si="1"/>
        <v>62948.553</v>
      </c>
      <c r="I13" s="78">
        <f t="shared" si="1"/>
        <v>58672.92</v>
      </c>
      <c r="J13" s="92">
        <f t="shared" si="2"/>
        <v>63578.03853</v>
      </c>
      <c r="K13" s="92">
        <f t="shared" si="2"/>
        <v>59259.6492</v>
      </c>
    </row>
    <row r="14" spans="1:11" ht="18.75">
      <c r="A14" s="74"/>
      <c r="B14" s="75">
        <v>62548</v>
      </c>
      <c r="C14" s="75">
        <v>58472</v>
      </c>
      <c r="D14" s="77"/>
      <c r="E14" s="77"/>
      <c r="F14" s="77">
        <f t="shared" si="0"/>
        <v>64424.44</v>
      </c>
      <c r="G14" s="77">
        <f t="shared" si="3"/>
        <v>60226.16</v>
      </c>
      <c r="H14" s="78">
        <f t="shared" si="1"/>
        <v>65068.684400000006</v>
      </c>
      <c r="I14" s="78">
        <f t="shared" si="1"/>
        <v>60828.4216</v>
      </c>
      <c r="J14" s="92">
        <f t="shared" si="2"/>
        <v>65719.37124400001</v>
      </c>
      <c r="K14" s="92">
        <f t="shared" si="2"/>
        <v>61436.705816</v>
      </c>
    </row>
    <row r="15" spans="1:11" ht="18.75">
      <c r="A15" s="74"/>
      <c r="B15" s="75">
        <v>64584</v>
      </c>
      <c r="C15" s="75">
        <v>60510</v>
      </c>
      <c r="D15" s="77"/>
      <c r="E15" s="77"/>
      <c r="F15" s="77">
        <f t="shared" si="0"/>
        <v>66521.52</v>
      </c>
      <c r="G15" s="77">
        <f t="shared" si="3"/>
        <v>62325.3</v>
      </c>
      <c r="H15" s="78">
        <f t="shared" si="1"/>
        <v>67186.73520000001</v>
      </c>
      <c r="I15" s="78">
        <f t="shared" si="1"/>
        <v>62948.553</v>
      </c>
      <c r="J15" s="92">
        <f t="shared" si="2"/>
        <v>67858.60255200001</v>
      </c>
      <c r="K15" s="92">
        <f t="shared" si="2"/>
        <v>63578.03853</v>
      </c>
    </row>
    <row r="16" spans="1:11" ht="18.75">
      <c r="A16" s="74"/>
      <c r="B16" s="75">
        <v>66626</v>
      </c>
      <c r="C16" s="75">
        <v>62548</v>
      </c>
      <c r="D16" s="77"/>
      <c r="E16" s="77"/>
      <c r="F16" s="77">
        <f t="shared" si="0"/>
        <v>68624.78</v>
      </c>
      <c r="G16" s="77">
        <f t="shared" si="3"/>
        <v>64424.44</v>
      </c>
      <c r="H16" s="78">
        <f t="shared" si="1"/>
        <v>69311.0278</v>
      </c>
      <c r="I16" s="78">
        <f t="shared" si="1"/>
        <v>65068.684400000006</v>
      </c>
      <c r="J16" s="92">
        <f t="shared" si="2"/>
        <v>70004.138078</v>
      </c>
      <c r="K16" s="92">
        <f t="shared" si="2"/>
        <v>65719.37124400001</v>
      </c>
    </row>
    <row r="17" spans="1:11" ht="18.75">
      <c r="A17" s="74"/>
      <c r="B17" s="75">
        <v>68660</v>
      </c>
      <c r="C17" s="75">
        <v>64584</v>
      </c>
      <c r="D17" s="77"/>
      <c r="E17" s="77"/>
      <c r="F17" s="77">
        <f t="shared" si="0"/>
        <v>70719.8</v>
      </c>
      <c r="G17" s="77">
        <f t="shared" si="3"/>
        <v>66521.52</v>
      </c>
      <c r="H17" s="78">
        <f t="shared" si="1"/>
        <v>71426.998</v>
      </c>
      <c r="I17" s="78">
        <f t="shared" si="1"/>
        <v>67186.73520000001</v>
      </c>
      <c r="J17" s="92">
        <f t="shared" si="2"/>
        <v>72141.26798</v>
      </c>
      <c r="K17" s="92">
        <f t="shared" si="2"/>
        <v>67858.60255200001</v>
      </c>
    </row>
    <row r="18" spans="1:11" ht="18.75">
      <c r="A18" s="74"/>
      <c r="B18" s="75">
        <v>69628</v>
      </c>
      <c r="C18" s="75">
        <v>66626</v>
      </c>
      <c r="D18" s="77"/>
      <c r="E18" s="77"/>
      <c r="F18" s="77">
        <f t="shared" si="0"/>
        <v>71716.84</v>
      </c>
      <c r="G18" s="77">
        <f t="shared" si="3"/>
        <v>68624.78</v>
      </c>
      <c r="H18" s="78">
        <f t="shared" si="1"/>
        <v>72434.00839999999</v>
      </c>
      <c r="I18" s="78">
        <f t="shared" si="1"/>
        <v>69311.0278</v>
      </c>
      <c r="J18" s="92">
        <f t="shared" si="2"/>
        <v>73158.34848399999</v>
      </c>
      <c r="K18" s="92">
        <f t="shared" si="2"/>
        <v>70004.138078</v>
      </c>
    </row>
    <row r="19" spans="1:11" ht="18.75">
      <c r="A19" s="74"/>
      <c r="B19" s="75">
        <v>71644</v>
      </c>
      <c r="C19" s="75">
        <v>68660</v>
      </c>
      <c r="D19" s="77"/>
      <c r="E19" s="77"/>
      <c r="F19" s="77">
        <f t="shared" si="0"/>
        <v>73793.32</v>
      </c>
      <c r="G19" s="77">
        <f t="shared" si="3"/>
        <v>70719.8</v>
      </c>
      <c r="H19" s="78">
        <f t="shared" si="1"/>
        <v>74531.2532</v>
      </c>
      <c r="I19" s="78">
        <f t="shared" si="1"/>
        <v>71426.998</v>
      </c>
      <c r="J19" s="92">
        <f t="shared" si="2"/>
        <v>75276.565732</v>
      </c>
      <c r="K19" s="92">
        <f t="shared" si="2"/>
        <v>72141.26798</v>
      </c>
    </row>
    <row r="20" spans="1:11" ht="18.75">
      <c r="A20" s="74"/>
      <c r="B20" s="75">
        <v>73708</v>
      </c>
      <c r="C20" s="75">
        <v>69628</v>
      </c>
      <c r="D20" s="77"/>
      <c r="E20" s="77"/>
      <c r="F20" s="77">
        <f t="shared" si="0"/>
        <v>75919.24</v>
      </c>
      <c r="G20" s="77">
        <f t="shared" si="3"/>
        <v>71716.84</v>
      </c>
      <c r="H20" s="78">
        <f t="shared" si="1"/>
        <v>76678.4324</v>
      </c>
      <c r="I20" s="78">
        <f t="shared" si="1"/>
        <v>72434.00839999999</v>
      </c>
      <c r="J20" s="92">
        <f t="shared" si="2"/>
        <v>77445.21672400001</v>
      </c>
      <c r="K20" s="92">
        <f t="shared" si="2"/>
        <v>73158.34848399999</v>
      </c>
    </row>
    <row r="21" spans="1:11" ht="18.75">
      <c r="A21" s="74"/>
      <c r="B21" s="75">
        <v>75992</v>
      </c>
      <c r="C21" s="75">
        <v>71621</v>
      </c>
      <c r="D21" s="77"/>
      <c r="E21" s="77"/>
      <c r="F21" s="77">
        <f t="shared" si="0"/>
        <v>78271.76</v>
      </c>
      <c r="G21" s="77">
        <f t="shared" si="3"/>
        <v>73769.63</v>
      </c>
      <c r="H21" s="78">
        <f t="shared" si="1"/>
        <v>79054.4776</v>
      </c>
      <c r="I21" s="78">
        <f t="shared" si="1"/>
        <v>74507.3263</v>
      </c>
      <c r="J21" s="92">
        <f t="shared" si="2"/>
        <v>79845.022376</v>
      </c>
      <c r="K21" s="92">
        <f t="shared" si="2"/>
        <v>75252.399563</v>
      </c>
    </row>
    <row r="22" spans="1:11" ht="18.75">
      <c r="A22" s="74"/>
      <c r="B22" s="75">
        <v>78283</v>
      </c>
      <c r="C22" s="75">
        <v>73607</v>
      </c>
      <c r="D22" s="77"/>
      <c r="E22" s="77"/>
      <c r="F22" s="77">
        <f t="shared" si="0"/>
        <v>80631.49</v>
      </c>
      <c r="G22" s="77">
        <f t="shared" si="3"/>
        <v>75815.21</v>
      </c>
      <c r="H22" s="78">
        <f t="shared" si="1"/>
        <v>81437.8049</v>
      </c>
      <c r="I22" s="78">
        <f t="shared" si="1"/>
        <v>76573.36210000001</v>
      </c>
      <c r="J22" s="92">
        <f t="shared" si="2"/>
        <v>82252.18294900001</v>
      </c>
      <c r="K22" s="92">
        <f t="shared" si="2"/>
        <v>77339.09572100002</v>
      </c>
    </row>
    <row r="23" spans="1:11" ht="18.75">
      <c r="A23" s="74"/>
      <c r="B23" s="75">
        <v>80570</v>
      </c>
      <c r="C23" s="75">
        <v>75806</v>
      </c>
      <c r="D23" s="77"/>
      <c r="E23" s="77"/>
      <c r="F23" s="77">
        <f t="shared" si="0"/>
        <v>82987.1</v>
      </c>
      <c r="G23" s="77">
        <f t="shared" si="3"/>
        <v>78080.18000000001</v>
      </c>
      <c r="H23" s="78">
        <f t="shared" si="1"/>
        <v>83816.971</v>
      </c>
      <c r="I23" s="78">
        <f t="shared" si="1"/>
        <v>78860.98180000001</v>
      </c>
      <c r="J23" s="92">
        <f t="shared" si="2"/>
        <v>84655.14071</v>
      </c>
      <c r="K23" s="92">
        <f t="shared" si="2"/>
        <v>79649.591618</v>
      </c>
    </row>
    <row r="24" spans="1:11" ht="18.75">
      <c r="A24" s="74"/>
      <c r="B24" s="75">
        <v>83089</v>
      </c>
      <c r="C24" s="75">
        <v>78010</v>
      </c>
      <c r="D24" s="77"/>
      <c r="E24" s="77"/>
      <c r="F24" s="77">
        <f t="shared" si="0"/>
        <v>85581.67</v>
      </c>
      <c r="G24" s="77">
        <f t="shared" si="3"/>
        <v>80350.3</v>
      </c>
      <c r="H24" s="78">
        <f t="shared" si="1"/>
        <v>86437.4867</v>
      </c>
      <c r="I24" s="78">
        <f t="shared" si="1"/>
        <v>81153.803</v>
      </c>
      <c r="J24" s="92">
        <f t="shared" si="2"/>
        <v>87301.861567</v>
      </c>
      <c r="K24" s="92">
        <f t="shared" si="2"/>
        <v>81965.34103</v>
      </c>
    </row>
    <row r="25" spans="1:11" ht="18.75">
      <c r="A25" s="74"/>
      <c r="B25" s="75">
        <v>85609</v>
      </c>
      <c r="C25" s="75">
        <v>80211</v>
      </c>
      <c r="D25" s="77"/>
      <c r="E25" s="77"/>
      <c r="F25" s="77">
        <f t="shared" si="0"/>
        <v>88177.27</v>
      </c>
      <c r="G25" s="77">
        <f t="shared" si="3"/>
        <v>82617.33</v>
      </c>
      <c r="H25" s="78">
        <f t="shared" si="1"/>
        <v>89059.0427</v>
      </c>
      <c r="I25" s="78">
        <f t="shared" si="1"/>
        <v>83443.5033</v>
      </c>
      <c r="J25" s="92">
        <f t="shared" si="2"/>
        <v>89949.63312700001</v>
      </c>
      <c r="K25" s="92">
        <f t="shared" si="2"/>
        <v>84277.938333</v>
      </c>
    </row>
    <row r="26" spans="1:11" ht="18.75">
      <c r="A26" s="74"/>
      <c r="B26" s="75">
        <v>88124</v>
      </c>
      <c r="C26" s="75">
        <v>82635</v>
      </c>
      <c r="D26" s="77"/>
      <c r="E26" s="77"/>
      <c r="F26" s="77">
        <f t="shared" si="0"/>
        <v>90767.72</v>
      </c>
      <c r="G26" s="77">
        <f t="shared" si="3"/>
        <v>85114.05</v>
      </c>
      <c r="H26" s="78">
        <f t="shared" si="1"/>
        <v>91675.3972</v>
      </c>
      <c r="I26" s="78">
        <f t="shared" si="1"/>
        <v>85965.1905</v>
      </c>
      <c r="J26" s="92">
        <f t="shared" si="2"/>
        <v>92592.15117200001</v>
      </c>
      <c r="K26" s="92">
        <f t="shared" si="2"/>
        <v>86824.842405</v>
      </c>
    </row>
    <row r="27" spans="1:11" ht="18.75">
      <c r="A27" s="74"/>
      <c r="B27" s="76"/>
      <c r="C27" s="75">
        <v>85061</v>
      </c>
      <c r="D27" s="77"/>
      <c r="E27" s="77"/>
      <c r="F27" s="77"/>
      <c r="G27" s="77">
        <f t="shared" si="3"/>
        <v>87612.83</v>
      </c>
      <c r="H27" s="78"/>
      <c r="I27" s="78">
        <f t="shared" si="1"/>
        <v>88488.9583</v>
      </c>
      <c r="J27" s="79"/>
      <c r="K27" s="92">
        <f t="shared" si="2"/>
        <v>89373.847883</v>
      </c>
    </row>
    <row r="28" spans="1:11" ht="18.75">
      <c r="A28" s="47"/>
      <c r="B28" s="81"/>
      <c r="C28" s="80">
        <v>87481</v>
      </c>
      <c r="D28" s="82"/>
      <c r="E28" s="82"/>
      <c r="F28" s="82"/>
      <c r="G28" s="82">
        <f t="shared" si="3"/>
        <v>90105.43000000001</v>
      </c>
      <c r="H28" s="28"/>
      <c r="I28" s="28">
        <f t="shared" si="1"/>
        <v>91006.48430000001</v>
      </c>
      <c r="J28" s="79"/>
      <c r="K28" s="92">
        <f>I28*1.01</f>
        <v>91916.54914300001</v>
      </c>
    </row>
    <row r="29" spans="10:11" ht="15.75">
      <c r="J29" s="89"/>
      <c r="K29" s="89"/>
    </row>
    <row r="30" spans="1:11" ht="21" thickBot="1">
      <c r="A30" s="104" t="s">
        <v>32</v>
      </c>
      <c r="B30" s="105"/>
      <c r="C30" s="105"/>
      <c r="D30" s="105"/>
      <c r="E30" s="105"/>
      <c r="F30" s="105"/>
      <c r="G30" s="105"/>
      <c r="H30" s="105"/>
      <c r="I30" s="106"/>
      <c r="J30" s="89"/>
      <c r="K30" s="89"/>
    </row>
    <row r="31" spans="10:11" ht="16.5" thickTop="1">
      <c r="J31" s="89"/>
      <c r="K31" s="89"/>
    </row>
    <row r="32" spans="10:11" ht="15.75">
      <c r="J32" s="89"/>
      <c r="K32" s="89"/>
    </row>
    <row r="33" spans="10:11" ht="15.75">
      <c r="J33" s="89"/>
      <c r="K33" s="89"/>
    </row>
    <row r="34" spans="10:11" ht="15.75">
      <c r="J34" s="89"/>
      <c r="K34" s="89"/>
    </row>
    <row r="35" spans="10:11" ht="15.75">
      <c r="J35" s="89"/>
      <c r="K35" s="89"/>
    </row>
    <row r="36" spans="10:11" ht="15.75">
      <c r="J36" s="89"/>
      <c r="K36" s="89"/>
    </row>
    <row r="37" spans="10:11" ht="15.75">
      <c r="J37" s="89"/>
      <c r="K37" s="89"/>
    </row>
    <row r="38" spans="10:11" ht="15.75">
      <c r="J38" s="89"/>
      <c r="K38" s="89"/>
    </row>
    <row r="39" spans="10:11" ht="15.75">
      <c r="J39" s="89"/>
      <c r="K39" s="89"/>
    </row>
    <row r="40" spans="10:11" ht="15.75">
      <c r="J40" s="89"/>
      <c r="K40" s="89"/>
    </row>
    <row r="41" spans="10:11" ht="15.75">
      <c r="J41" s="89"/>
      <c r="K41" s="89"/>
    </row>
    <row r="42" spans="10:11" ht="15.75">
      <c r="J42" s="89"/>
      <c r="K42" s="89"/>
    </row>
    <row r="43" spans="10:11" ht="15.75">
      <c r="J43" s="89"/>
      <c r="K43" s="89"/>
    </row>
    <row r="44" spans="10:11" ht="15.75">
      <c r="J44" s="89"/>
      <c r="K44" s="89"/>
    </row>
    <row r="45" spans="10:11" ht="15.75">
      <c r="J45" s="89"/>
      <c r="K45" s="89"/>
    </row>
    <row r="46" spans="10:11" ht="15.75">
      <c r="J46" s="89"/>
      <c r="K46" s="89"/>
    </row>
    <row r="47" spans="10:11" ht="15.75">
      <c r="J47" s="89"/>
      <c r="K47" s="89"/>
    </row>
    <row r="48" spans="10:11" ht="15.75">
      <c r="J48" s="89"/>
      <c r="K48" s="89"/>
    </row>
    <row r="49" spans="10:11" ht="15.75">
      <c r="J49" s="89"/>
      <c r="K49" s="89"/>
    </row>
    <row r="50" spans="10:11" ht="15.75">
      <c r="J50" s="89"/>
      <c r="K50" s="89"/>
    </row>
    <row r="51" spans="10:11" ht="15.75">
      <c r="J51" s="89"/>
      <c r="K51" s="89"/>
    </row>
    <row r="54" spans="10:11" ht="15.75">
      <c r="J54" s="39"/>
      <c r="K54" s="39"/>
    </row>
  </sheetData>
  <sheetProtection/>
  <mergeCells count="1">
    <mergeCell ref="A30:I30"/>
  </mergeCells>
  <hyperlinks>
    <hyperlink ref="A30" location="'Table of Contents'!A1" display="Link to Table of Contents 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2" sqref="H2"/>
    </sheetView>
  </sheetViews>
  <sheetFormatPr defaultColWidth="8.88671875" defaultRowHeight="15"/>
  <cols>
    <col min="1" max="1" width="39.88671875" style="1" bestFit="1" customWidth="1"/>
    <col min="2" max="2" width="6.88671875" style="1" hidden="1" customWidth="1"/>
    <col min="3" max="3" width="16.99609375" style="1" hidden="1" customWidth="1"/>
    <col min="4" max="4" width="9.88671875" style="1" hidden="1" customWidth="1"/>
    <col min="5" max="5" width="13.88671875" style="1" hidden="1" customWidth="1"/>
    <col min="6" max="6" width="9.88671875" style="1" bestFit="1" customWidth="1"/>
    <col min="7" max="7" width="13.88671875" style="1" bestFit="1" customWidth="1"/>
    <col min="8" max="8" width="9.88671875" style="1" bestFit="1" customWidth="1"/>
    <col min="9" max="9" width="14.21484375" style="1" bestFit="1" customWidth="1"/>
    <col min="10" max="16384" width="8.88671875" style="1" customWidth="1"/>
  </cols>
  <sheetData>
    <row r="1" spans="1:9" s="6" customFormat="1" ht="31.5">
      <c r="A1" s="95" t="s">
        <v>50</v>
      </c>
      <c r="B1" s="4">
        <v>44470</v>
      </c>
      <c r="C1" s="96" t="s">
        <v>14</v>
      </c>
      <c r="D1" s="96">
        <v>44594</v>
      </c>
      <c r="E1" s="97" t="s">
        <v>24</v>
      </c>
      <c r="F1" s="23">
        <v>44835</v>
      </c>
      <c r="G1" s="34" t="s">
        <v>25</v>
      </c>
      <c r="H1" s="23">
        <v>44958</v>
      </c>
      <c r="I1" s="34" t="s">
        <v>39</v>
      </c>
    </row>
    <row r="2" spans="1:9" ht="15.75">
      <c r="A2" s="3" t="s">
        <v>46</v>
      </c>
      <c r="B2" s="2">
        <v>58793.018915440305</v>
      </c>
      <c r="C2" s="2">
        <v>53020.64681318127</v>
      </c>
      <c r="D2" s="2">
        <f aca="true" t="shared" si="0" ref="D2:E10">B2*1.03</f>
        <v>60556.80948290352</v>
      </c>
      <c r="E2" s="2">
        <f t="shared" si="0"/>
        <v>54611.26621757671</v>
      </c>
      <c r="F2" s="2">
        <f>IF(D2*0.01&lt;500,D2+500,D2*1.01)</f>
        <v>61162.37757773256</v>
      </c>
      <c r="G2" s="2">
        <f>IF(E2*0.01&lt;500,E2+500,E2*1.01)</f>
        <v>55157.378879752476</v>
      </c>
      <c r="H2" s="89">
        <f>F2*1.01</f>
        <v>61774.001353509884</v>
      </c>
      <c r="I2" s="89">
        <f>G2*1.01</f>
        <v>55708.95266855</v>
      </c>
    </row>
    <row r="3" spans="1:9" ht="15.75">
      <c r="A3" s="3"/>
      <c r="B3" s="2">
        <v>61295.44330918252</v>
      </c>
      <c r="C3" s="2">
        <v>56392.68841126268</v>
      </c>
      <c r="D3" s="2">
        <f t="shared" si="0"/>
        <v>63134.306608458</v>
      </c>
      <c r="E3" s="2">
        <f t="shared" si="0"/>
        <v>58084.46906360056</v>
      </c>
      <c r="F3" s="2">
        <f aca="true" t="shared" si="1" ref="F3:G22">IF(D3*0.01&lt;500,D3+500,D3*1.01)</f>
        <v>63765.649674542576</v>
      </c>
      <c r="G3" s="2">
        <f t="shared" si="1"/>
        <v>58665.313754236566</v>
      </c>
      <c r="H3" s="89">
        <f aca="true" t="shared" si="2" ref="H3:I18">F3*1.01</f>
        <v>64403.306171288</v>
      </c>
      <c r="I3" s="89">
        <f t="shared" si="2"/>
        <v>59251.96689177893</v>
      </c>
    </row>
    <row r="4" spans="1:9" ht="15.75">
      <c r="A4" s="3"/>
      <c r="B4" s="2">
        <v>63784.02029521233</v>
      </c>
      <c r="C4" s="2">
        <v>58793.018915440305</v>
      </c>
      <c r="D4" s="2">
        <f t="shared" si="0"/>
        <v>65697.5409040687</v>
      </c>
      <c r="E4" s="2">
        <f t="shared" si="0"/>
        <v>60556.80948290352</v>
      </c>
      <c r="F4" s="2">
        <f t="shared" si="1"/>
        <v>66354.51631310939</v>
      </c>
      <c r="G4" s="2">
        <f t="shared" si="1"/>
        <v>61162.37757773256</v>
      </c>
      <c r="H4" s="89">
        <f t="shared" si="2"/>
        <v>67018.06147624049</v>
      </c>
      <c r="I4" s="89">
        <f t="shared" si="2"/>
        <v>61774.001353509884</v>
      </c>
    </row>
    <row r="5" spans="1:9" ht="15.75">
      <c r="A5" s="3"/>
      <c r="B5" s="2">
        <v>66252.81527022441</v>
      </c>
      <c r="C5" s="2">
        <v>61295.44330918252</v>
      </c>
      <c r="D5" s="2">
        <f t="shared" si="0"/>
        <v>68240.39972833115</v>
      </c>
      <c r="E5" s="2">
        <f t="shared" si="0"/>
        <v>63134.306608458</v>
      </c>
      <c r="F5" s="2">
        <f t="shared" si="1"/>
        <v>68922.80372561446</v>
      </c>
      <c r="G5" s="2">
        <f t="shared" si="1"/>
        <v>63765.649674542576</v>
      </c>
      <c r="H5" s="89">
        <f t="shared" si="2"/>
        <v>69612.03176287061</v>
      </c>
      <c r="I5" s="89">
        <f t="shared" si="2"/>
        <v>64403.306171288</v>
      </c>
    </row>
    <row r="6" spans="1:9" ht="15.75">
      <c r="A6" s="3"/>
      <c r="B6" s="2">
        <v>69358.59100000725</v>
      </c>
      <c r="C6" s="2">
        <v>63784.02029521233</v>
      </c>
      <c r="D6" s="2">
        <f t="shared" si="0"/>
        <v>71439.34873000746</v>
      </c>
      <c r="E6" s="2">
        <f t="shared" si="0"/>
        <v>65697.5409040687</v>
      </c>
      <c r="F6" s="2">
        <f t="shared" si="1"/>
        <v>72153.74221730753</v>
      </c>
      <c r="G6" s="2">
        <f t="shared" si="1"/>
        <v>66354.51631310939</v>
      </c>
      <c r="H6" s="89">
        <f t="shared" si="2"/>
        <v>72875.2796394806</v>
      </c>
      <c r="I6" s="89">
        <f t="shared" si="2"/>
        <v>67018.06147624049</v>
      </c>
    </row>
    <row r="7" spans="1:9" ht="15.75">
      <c r="A7" s="3"/>
      <c r="B7" s="2">
        <v>73011</v>
      </c>
      <c r="C7" s="2">
        <v>66252.81527022441</v>
      </c>
      <c r="D7" s="2">
        <f t="shared" si="0"/>
        <v>75201.33</v>
      </c>
      <c r="E7" s="2">
        <f t="shared" si="0"/>
        <v>68240.39972833115</v>
      </c>
      <c r="F7" s="2">
        <f t="shared" si="1"/>
        <v>75953.34330000001</v>
      </c>
      <c r="G7" s="2">
        <f t="shared" si="1"/>
        <v>68922.80372561446</v>
      </c>
      <c r="H7" s="89">
        <f t="shared" si="2"/>
        <v>76712.87673300001</v>
      </c>
      <c r="I7" s="89">
        <f t="shared" si="2"/>
        <v>69612.03176287061</v>
      </c>
    </row>
    <row r="8" spans="1:9" ht="15.75">
      <c r="A8" s="3"/>
      <c r="B8" s="2">
        <v>77328</v>
      </c>
      <c r="C8" s="2">
        <v>69358.59100000725</v>
      </c>
      <c r="D8" s="2">
        <f t="shared" si="0"/>
        <v>79647.84</v>
      </c>
      <c r="E8" s="2">
        <f t="shared" si="0"/>
        <v>71439.34873000746</v>
      </c>
      <c r="F8" s="2">
        <f t="shared" si="1"/>
        <v>80444.3184</v>
      </c>
      <c r="G8" s="2">
        <f t="shared" si="1"/>
        <v>72153.74221730753</v>
      </c>
      <c r="H8" s="89">
        <f t="shared" si="2"/>
        <v>81248.761584</v>
      </c>
      <c r="I8" s="89">
        <f t="shared" si="2"/>
        <v>72875.2796394806</v>
      </c>
    </row>
    <row r="9" spans="1:9" ht="15.75">
      <c r="A9" s="3"/>
      <c r="B9" s="2">
        <v>81703</v>
      </c>
      <c r="C9" s="2">
        <v>72936.7023415092</v>
      </c>
      <c r="D9" s="2">
        <f t="shared" si="0"/>
        <v>84154.09</v>
      </c>
      <c r="E9" s="2">
        <f t="shared" si="0"/>
        <v>75124.80341175447</v>
      </c>
      <c r="F9" s="2">
        <f t="shared" si="1"/>
        <v>84995.6309</v>
      </c>
      <c r="G9" s="2">
        <f t="shared" si="1"/>
        <v>75876.05144587201</v>
      </c>
      <c r="H9" s="89">
        <f t="shared" si="2"/>
        <v>85845.587209</v>
      </c>
      <c r="I9" s="89">
        <f t="shared" si="2"/>
        <v>76634.81196033073</v>
      </c>
    </row>
    <row r="10" spans="1:9" ht="15.75">
      <c r="A10" s="3"/>
      <c r="B10" s="2">
        <v>85265</v>
      </c>
      <c r="C10" s="2">
        <v>77091.24544459932</v>
      </c>
      <c r="D10" s="2">
        <f t="shared" si="0"/>
        <v>87822.95</v>
      </c>
      <c r="E10" s="2">
        <f t="shared" si="0"/>
        <v>79403.9828079373</v>
      </c>
      <c r="F10" s="2">
        <f t="shared" si="1"/>
        <v>88701.1795</v>
      </c>
      <c r="G10" s="2">
        <f t="shared" si="1"/>
        <v>80198.02263601667</v>
      </c>
      <c r="H10" s="89">
        <f t="shared" si="2"/>
        <v>89588.191295</v>
      </c>
      <c r="I10" s="89">
        <f t="shared" si="2"/>
        <v>81000.00286237684</v>
      </c>
    </row>
    <row r="11" spans="1:9" ht="15.75">
      <c r="A11" s="3"/>
      <c r="B11" s="2"/>
      <c r="C11" s="2">
        <v>81301.6058976962</v>
      </c>
      <c r="D11" s="2"/>
      <c r="E11" s="2">
        <f>C11*1.03</f>
        <v>83740.65407462708</v>
      </c>
      <c r="F11" s="2"/>
      <c r="G11" s="2">
        <f t="shared" si="1"/>
        <v>84578.06061537335</v>
      </c>
      <c r="H11" s="89"/>
      <c r="I11" s="89">
        <f t="shared" si="2"/>
        <v>85423.8412215271</v>
      </c>
    </row>
    <row r="12" spans="1:9" ht="15.75">
      <c r="A12" s="3"/>
      <c r="B12" s="2"/>
      <c r="C12" s="2">
        <v>84729.56108259474</v>
      </c>
      <c r="D12" s="2"/>
      <c r="E12" s="2">
        <f>C12*1.03</f>
        <v>87271.44791507258</v>
      </c>
      <c r="F12" s="2"/>
      <c r="G12" s="2">
        <f t="shared" si="1"/>
        <v>88144.16239422331</v>
      </c>
      <c r="H12" s="89"/>
      <c r="I12" s="89">
        <f t="shared" si="2"/>
        <v>89025.60401816554</v>
      </c>
    </row>
    <row r="13" spans="1:9" ht="15.75">
      <c r="A13" s="3" t="s">
        <v>47</v>
      </c>
      <c r="B13" s="2">
        <v>88018</v>
      </c>
      <c r="C13" s="2">
        <v>87378.96047170919</v>
      </c>
      <c r="D13" s="2">
        <f aca="true" t="shared" si="3" ref="D13:D22">B13*1.03</f>
        <v>90658.54000000001</v>
      </c>
      <c r="E13" s="2">
        <f>C13*1.03</f>
        <v>90000.32928586047</v>
      </c>
      <c r="F13" s="2">
        <f t="shared" si="1"/>
        <v>91565.1254</v>
      </c>
      <c r="G13" s="2">
        <f t="shared" si="1"/>
        <v>90900.33257871907</v>
      </c>
      <c r="H13" s="89">
        <f t="shared" si="2"/>
        <v>92480.776654</v>
      </c>
      <c r="I13" s="89">
        <f t="shared" si="2"/>
        <v>91809.33590450627</v>
      </c>
    </row>
    <row r="14" spans="1:9" s="11" customFormat="1" ht="15.75">
      <c r="A14" s="98" t="s">
        <v>48</v>
      </c>
      <c r="B14" s="21">
        <v>90771</v>
      </c>
      <c r="C14" s="21">
        <v>90028.3598608236</v>
      </c>
      <c r="D14" s="21">
        <f t="shared" si="3"/>
        <v>93494.13</v>
      </c>
      <c r="E14" s="21">
        <f>C14*1.03</f>
        <v>92729.21065664831</v>
      </c>
      <c r="F14" s="2">
        <f t="shared" si="1"/>
        <v>94429.07130000001</v>
      </c>
      <c r="G14" s="2">
        <f t="shared" si="1"/>
        <v>93656.5027632148</v>
      </c>
      <c r="H14" s="103">
        <f t="shared" si="2"/>
        <v>95373.362013</v>
      </c>
      <c r="I14" s="89">
        <f t="shared" si="2"/>
        <v>94593.06779084695</v>
      </c>
    </row>
    <row r="15" spans="1:9" s="101" customFormat="1" ht="15.75">
      <c r="A15" s="99" t="s">
        <v>49</v>
      </c>
      <c r="B15" s="100">
        <v>84271</v>
      </c>
      <c r="D15" s="100">
        <f t="shared" si="3"/>
        <v>86799.13</v>
      </c>
      <c r="F15" s="100">
        <f t="shared" si="1"/>
        <v>87667.1213</v>
      </c>
      <c r="H15" s="89">
        <f t="shared" si="2"/>
        <v>88543.792513</v>
      </c>
      <c r="I15" s="102"/>
    </row>
    <row r="16" spans="1:9" ht="15.75">
      <c r="A16" s="3" t="s">
        <v>51</v>
      </c>
      <c r="B16" s="2">
        <v>86271</v>
      </c>
      <c r="D16" s="2">
        <f t="shared" si="3"/>
        <v>88859.13</v>
      </c>
      <c r="F16" s="2">
        <f t="shared" si="1"/>
        <v>89747.7213</v>
      </c>
      <c r="H16" s="89">
        <f t="shared" si="2"/>
        <v>90645.19851300001</v>
      </c>
      <c r="I16" s="89"/>
    </row>
    <row r="17" spans="1:9" ht="15.75">
      <c r="A17" s="3"/>
      <c r="B17" s="2">
        <v>88292</v>
      </c>
      <c r="D17" s="2">
        <f t="shared" si="3"/>
        <v>90940.76000000001</v>
      </c>
      <c r="F17" s="2">
        <f t="shared" si="1"/>
        <v>91850.16760000002</v>
      </c>
      <c r="H17" s="89">
        <f t="shared" si="2"/>
        <v>92768.66927600002</v>
      </c>
      <c r="I17" s="89"/>
    </row>
    <row r="18" spans="1:9" ht="15.75">
      <c r="A18" s="3"/>
      <c r="B18" s="2">
        <v>90299</v>
      </c>
      <c r="D18" s="2">
        <f t="shared" si="3"/>
        <v>93007.97</v>
      </c>
      <c r="F18" s="2">
        <f t="shared" si="1"/>
        <v>93938.0497</v>
      </c>
      <c r="H18" s="89">
        <f t="shared" si="2"/>
        <v>94877.43019700001</v>
      </c>
      <c r="I18" s="89"/>
    </row>
    <row r="19" spans="1:9" ht="15.75">
      <c r="A19" s="3"/>
      <c r="B19" s="2">
        <v>92296</v>
      </c>
      <c r="D19" s="2">
        <f t="shared" si="3"/>
        <v>95064.88</v>
      </c>
      <c r="F19" s="2">
        <f t="shared" si="1"/>
        <v>96015.5288</v>
      </c>
      <c r="H19" s="89">
        <f>F19*1.01</f>
        <v>96975.684088</v>
      </c>
      <c r="I19" s="89"/>
    </row>
    <row r="20" spans="1:9" ht="15.75">
      <c r="A20" s="3"/>
      <c r="B20" s="2">
        <v>93059</v>
      </c>
      <c r="D20" s="2">
        <f t="shared" si="3"/>
        <v>95850.77</v>
      </c>
      <c r="F20" s="2">
        <f t="shared" si="1"/>
        <v>96809.2777</v>
      </c>
      <c r="H20" s="89">
        <f>F20*1.01</f>
        <v>97777.370477</v>
      </c>
      <c r="I20" s="89"/>
    </row>
    <row r="21" spans="1:9" ht="15.75">
      <c r="A21" s="3" t="s">
        <v>47</v>
      </c>
      <c r="B21" s="2">
        <v>96056</v>
      </c>
      <c r="D21" s="2">
        <f t="shared" si="3"/>
        <v>98937.68000000001</v>
      </c>
      <c r="F21" s="2">
        <f t="shared" si="1"/>
        <v>99927.0568</v>
      </c>
      <c r="H21" s="89">
        <f>F21*1.01</f>
        <v>100926.32736800001</v>
      </c>
      <c r="I21" s="89"/>
    </row>
    <row r="22" spans="1:9" ht="15.75">
      <c r="A22" s="3" t="s">
        <v>48</v>
      </c>
      <c r="B22" s="2">
        <v>99054</v>
      </c>
      <c r="D22" s="2">
        <f t="shared" si="3"/>
        <v>102025.62000000001</v>
      </c>
      <c r="F22" s="2">
        <f t="shared" si="1"/>
        <v>103045.87620000001</v>
      </c>
      <c r="H22" s="89">
        <f>F22*1.01</f>
        <v>104076.33496200001</v>
      </c>
      <c r="I22" s="89"/>
    </row>
    <row r="23" spans="1:9" ht="15.75">
      <c r="A23" s="3"/>
      <c r="H23" s="89"/>
      <c r="I23" s="89"/>
    </row>
    <row r="24" spans="8:9" ht="15.75">
      <c r="H24" s="89"/>
      <c r="I24" s="89"/>
    </row>
    <row r="25" spans="8:9" ht="15.75">
      <c r="H25" s="89"/>
      <c r="I25" s="89"/>
    </row>
    <row r="26" spans="8:9" ht="15.75">
      <c r="H26" s="89"/>
      <c r="I26" s="89"/>
    </row>
    <row r="27" spans="8:9" ht="15.75">
      <c r="H27" s="25"/>
      <c r="I27" s="25"/>
    </row>
    <row r="28" spans="8:9" ht="15.75">
      <c r="H28" s="25"/>
      <c r="I28" s="25"/>
    </row>
    <row r="29" spans="8:9" ht="15.75">
      <c r="H29" s="25"/>
      <c r="I29" s="25"/>
    </row>
    <row r="30" spans="8:9" ht="15.75">
      <c r="H30" s="25"/>
      <c r="I30" s="25"/>
    </row>
    <row r="31" spans="8:9" ht="15.75">
      <c r="H31" s="25"/>
      <c r="I31" s="25"/>
    </row>
    <row r="32" spans="8:9" ht="15.75">
      <c r="H32" s="25"/>
      <c r="I32" s="25"/>
    </row>
    <row r="33" spans="1:9" s="5" customFormat="1" ht="30.75" customHeight="1" thickBot="1">
      <c r="A33" s="104" t="s">
        <v>32</v>
      </c>
      <c r="B33" s="105"/>
      <c r="C33" s="105"/>
      <c r="D33" s="105"/>
      <c r="E33" s="105"/>
      <c r="F33" s="105"/>
      <c r="G33" s="106"/>
      <c r="H33" s="25"/>
      <c r="I33" s="25"/>
    </row>
    <row r="34" spans="8:9" ht="16.5" thickTop="1">
      <c r="H34" s="25"/>
      <c r="I34" s="25"/>
    </row>
    <row r="35" spans="8:9" ht="15.75">
      <c r="H35" s="25"/>
      <c r="I35" s="25"/>
    </row>
    <row r="36" spans="8:9" ht="15.75">
      <c r="H36" s="25"/>
      <c r="I36" s="25"/>
    </row>
    <row r="37" spans="8:9" ht="15.75">
      <c r="H37" s="25"/>
      <c r="I37" s="25"/>
    </row>
    <row r="38" spans="8:9" ht="15.75">
      <c r="H38" s="25"/>
      <c r="I38" s="25"/>
    </row>
    <row r="39" spans="8:9" ht="15.75">
      <c r="H39" s="25"/>
      <c r="I39" s="25"/>
    </row>
    <row r="40" spans="8:9" ht="15.75">
      <c r="H40" s="25"/>
      <c r="I40" s="25"/>
    </row>
    <row r="41" spans="8:9" ht="15.75">
      <c r="H41" s="25"/>
      <c r="I41" s="25"/>
    </row>
    <row r="42" spans="8:9" ht="15.75">
      <c r="H42" s="25"/>
      <c r="I42" s="25"/>
    </row>
    <row r="43" spans="8:9" ht="15.75">
      <c r="H43" s="25"/>
      <c r="I43" s="25"/>
    </row>
    <row r="44" spans="8:9" ht="15.75">
      <c r="H44" s="25"/>
      <c r="I44" s="25"/>
    </row>
    <row r="45" spans="8:9" ht="15.75">
      <c r="H45" s="25"/>
      <c r="I45" s="25"/>
    </row>
    <row r="46" spans="8:9" ht="15.75">
      <c r="H46" s="25"/>
      <c r="I46" s="25"/>
    </row>
    <row r="47" spans="8:9" ht="15.75">
      <c r="H47" s="25"/>
      <c r="I47" s="25"/>
    </row>
    <row r="48" spans="8:9" ht="15.75">
      <c r="H48" s="25"/>
      <c r="I48" s="25"/>
    </row>
    <row r="49" spans="8:9" ht="15.75">
      <c r="H49" s="25"/>
      <c r="I49" s="25"/>
    </row>
    <row r="50" spans="8:9" ht="15.75">
      <c r="H50" s="25"/>
      <c r="I50" s="25"/>
    </row>
    <row r="51" spans="8:9" ht="15.75">
      <c r="H51" s="25"/>
      <c r="I51" s="25"/>
    </row>
    <row r="52" spans="8:9" ht="15.75">
      <c r="H52" s="25"/>
      <c r="I52" s="25"/>
    </row>
    <row r="53" spans="8:9" ht="15.75">
      <c r="H53" s="25"/>
      <c r="I53" s="25"/>
    </row>
    <row r="54" spans="8:9" ht="15.75">
      <c r="H54" s="25"/>
      <c r="I54" s="25"/>
    </row>
    <row r="55" spans="8:9" ht="15.75">
      <c r="H55" s="25"/>
      <c r="I55" s="25"/>
    </row>
    <row r="56" spans="8:9" ht="15.75">
      <c r="H56" s="25"/>
      <c r="I56" s="25"/>
    </row>
    <row r="57" spans="8:9" ht="15.75">
      <c r="H57" s="25"/>
      <c r="I57" s="25"/>
    </row>
    <row r="58" spans="8:9" ht="15.75">
      <c r="H58" s="25"/>
      <c r="I58" s="25"/>
    </row>
    <row r="59" spans="8:9" ht="15.75">
      <c r="H59" s="25"/>
      <c r="I59" s="25"/>
    </row>
    <row r="60" spans="8:9" ht="15.75">
      <c r="H60" s="25"/>
      <c r="I60" s="25"/>
    </row>
    <row r="61" spans="8:9" ht="15.75">
      <c r="H61" s="25"/>
      <c r="I61" s="25"/>
    </row>
    <row r="62" spans="8:9" ht="15.75">
      <c r="H62" s="25"/>
      <c r="I62" s="25"/>
    </row>
    <row r="63" spans="8:9" ht="15.75">
      <c r="H63" s="25"/>
      <c r="I63" s="25"/>
    </row>
    <row r="64" spans="8:9" ht="15.75">
      <c r="H64" s="25"/>
      <c r="I64" s="25"/>
    </row>
    <row r="65" spans="8:9" ht="15.75">
      <c r="H65" s="25"/>
      <c r="I65" s="25"/>
    </row>
    <row r="66" spans="8:9" ht="15.75">
      <c r="H66" s="25"/>
      <c r="I66" s="25"/>
    </row>
    <row r="67" spans="8:9" ht="15.75">
      <c r="H67" s="25"/>
      <c r="I67" s="25"/>
    </row>
    <row r="68" spans="8:9" ht="15.75">
      <c r="H68" s="25"/>
      <c r="I68" s="25"/>
    </row>
    <row r="69" spans="8:9" ht="15.75">
      <c r="H69" s="25"/>
      <c r="I69" s="25"/>
    </row>
    <row r="70" spans="8:9" ht="15.75">
      <c r="H70" s="25"/>
      <c r="I70" s="25"/>
    </row>
    <row r="71" spans="8:9" ht="15.75">
      <c r="H71" s="25"/>
      <c r="I71" s="25"/>
    </row>
    <row r="72" spans="8:9" ht="15.75">
      <c r="H72" s="25"/>
      <c r="I72" s="25"/>
    </row>
    <row r="73" spans="8:9" ht="15.75">
      <c r="H73" s="25"/>
      <c r="I73" s="25"/>
    </row>
    <row r="74" spans="8:9" ht="15.75">
      <c r="H74" s="25"/>
      <c r="I74" s="25"/>
    </row>
    <row r="75" spans="8:9" ht="15.75">
      <c r="H75" s="25"/>
      <c r="I75" s="25"/>
    </row>
    <row r="76" spans="8:9" ht="15.75">
      <c r="H76" s="25"/>
      <c r="I76" s="25"/>
    </row>
    <row r="77" spans="8:9" ht="15.75">
      <c r="H77" s="25"/>
      <c r="I77" s="25"/>
    </row>
    <row r="78" spans="8:9" ht="15.75">
      <c r="H78" s="25"/>
      <c r="I78" s="25"/>
    </row>
    <row r="79" spans="8:9" ht="15.75">
      <c r="H79" s="25"/>
      <c r="I79" s="25"/>
    </row>
    <row r="80" spans="8:9" ht="15.75">
      <c r="H80" s="25"/>
      <c r="I80" s="25"/>
    </row>
    <row r="81" spans="8:9" ht="15.75">
      <c r="H81" s="25"/>
      <c r="I81" s="25"/>
    </row>
    <row r="84" ht="15.75">
      <c r="I84" s="39"/>
    </row>
  </sheetData>
  <sheetProtection/>
  <mergeCells count="1">
    <mergeCell ref="A33:G33"/>
  </mergeCells>
  <hyperlinks>
    <hyperlink ref="A33" location="'Table of Contents'!A1" display="Link to Table of Contents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Education &amp;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External Staff Relations Section</dc:creator>
  <cp:keywords/>
  <dc:description/>
  <cp:lastModifiedBy>Flynn, DeirdreM  (Dfheris)</cp:lastModifiedBy>
  <cp:lastPrinted>2023-01-26T13:02:11Z</cp:lastPrinted>
  <dcterms:created xsi:type="dcterms:W3CDTF">1999-06-16T09:11:00Z</dcterms:created>
  <dcterms:modified xsi:type="dcterms:W3CDTF">2023-01-26T15:54:45Z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